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035" windowHeight="12855" tabRatio="705"/>
  </bookViews>
  <sheets>
    <sheet name="Indice" sheetId="4" r:id="rId1"/>
    <sheet name="2023" sheetId="30" r:id="rId2"/>
    <sheet name="2022" sheetId="29" r:id="rId3"/>
    <sheet name="2021" sheetId="25" r:id="rId4"/>
    <sheet name="2020" sheetId="24" r:id="rId5"/>
    <sheet name="2019" sheetId="27" r:id="rId6"/>
    <sheet name="2018" sheetId="26" r:id="rId7"/>
    <sheet name="2017" sheetId="20" r:id="rId8"/>
    <sheet name="2016" sheetId="19" r:id="rId9"/>
    <sheet name="2015" sheetId="5" r:id="rId10"/>
    <sheet name="2014" sheetId="6" r:id="rId11"/>
    <sheet name="2013" sheetId="7" r:id="rId12"/>
    <sheet name="2012" sheetId="8" r:id="rId13"/>
    <sheet name="2011" sheetId="9" r:id="rId14"/>
    <sheet name="2010" sheetId="10" r:id="rId15"/>
    <sheet name="2009" sheetId="11" r:id="rId16"/>
    <sheet name="2008" sheetId="12" r:id="rId17"/>
    <sheet name="2007" sheetId="13" r:id="rId18"/>
    <sheet name="2006" sheetId="14" r:id="rId19"/>
    <sheet name="2005" sheetId="15" r:id="rId20"/>
    <sheet name="2004" sheetId="16" r:id="rId21"/>
    <sheet name="2003" sheetId="17" r:id="rId22"/>
    <sheet name="2002" sheetId="18" r:id="rId23"/>
  </sheets>
  <definedNames>
    <definedName name="_xlnm._FilterDatabase" localSheetId="4" hidden="1">'2020'!$A$4:$AF$62</definedName>
    <definedName name="_xlnm._FilterDatabase" localSheetId="3" hidden="1">'2021'!$A$4:$AF$65</definedName>
    <definedName name="_xlnm._FilterDatabase" localSheetId="2" hidden="1">'2022'!$A$4:$AF$76</definedName>
    <definedName name="_xlnm._FilterDatabase" localSheetId="1" hidden="1">'2023'!$A$4:$AF$66</definedName>
    <definedName name="_xlnm.Print_Area" localSheetId="13">'2011'!$A$1:$M$56</definedName>
    <definedName name="_xlnm.Print_Area" localSheetId="12">'2012'!$A$1:$M$62</definedName>
    <definedName name="_xlnm.Print_Area" localSheetId="11">'2013'!$A$1:$M$57</definedName>
    <definedName name="_xlnm.Print_Area" localSheetId="10">'2014'!$A$1:$M$61</definedName>
    <definedName name="_xlnm.Print_Area" localSheetId="9">'2015'!$A$1:$M$66</definedName>
    <definedName name="_xlnm.Print_Area" localSheetId="8">'2016'!$A$1:$O$81</definedName>
    <definedName name="_xlnm.Print_Area" localSheetId="7">'2017'!$A$1:$O$28</definedName>
    <definedName name="_xlnm.Print_Area" localSheetId="6">'2018'!$A$1:$O$86</definedName>
    <definedName name="_xlnm.Print_Area" localSheetId="4">'2020'!$A$1:$O$66</definedName>
    <definedName name="_xlnm.Print_Area" localSheetId="3">'2021'!$A$1:$O$74</definedName>
    <definedName name="_xlnm.Print_Area" localSheetId="2">'2022'!$A$1:$O$80</definedName>
    <definedName name="_xlnm.Print_Area" localSheetId="1">'2023'!$A$1:$O$70</definedName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3">'2011'!$A$1:$M$56</definedName>
    <definedName name="Print_Area" localSheetId="12">'2012'!$A$1:$M$62</definedName>
    <definedName name="Print_Area" localSheetId="11">'2013'!$A$1:$M$57</definedName>
    <definedName name="Print_Area" localSheetId="10">'2014'!$A$1:$M$108</definedName>
    <definedName name="Print_Area" localSheetId="9">'2015'!$A$1:$M$67</definedName>
    <definedName name="Print_Area" localSheetId="8">'2016'!$A$1:$P$81</definedName>
    <definedName name="Print_Area" localSheetId="7">'2017'!$A$1:$O$28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K86" i="27" l="1"/>
  <c r="K85" i="27"/>
  <c r="K84" i="27"/>
  <c r="K83" i="27"/>
  <c r="K82" i="27"/>
  <c r="K80" i="27"/>
  <c r="K79" i="27"/>
  <c r="K78" i="27"/>
  <c r="K77" i="27"/>
  <c r="K76" i="27"/>
  <c r="K73" i="27"/>
  <c r="K72" i="27"/>
  <c r="K70" i="27"/>
  <c r="K67" i="27"/>
  <c r="K66" i="27"/>
  <c r="K62" i="27"/>
  <c r="K61" i="27"/>
  <c r="K60" i="27"/>
  <c r="K59" i="27"/>
  <c r="K58" i="27"/>
  <c r="E58" i="27"/>
  <c r="K57" i="27"/>
  <c r="K56" i="27"/>
  <c r="K55" i="27"/>
  <c r="K54" i="27"/>
  <c r="K53" i="27"/>
  <c r="K52" i="27"/>
  <c r="K51" i="27"/>
  <c r="K50" i="27"/>
  <c r="K49" i="27"/>
  <c r="K48" i="27"/>
  <c r="K47" i="27"/>
  <c r="K41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7" i="27"/>
  <c r="K15" i="27"/>
  <c r="K11" i="27"/>
  <c r="K9" i="27"/>
  <c r="K7" i="27"/>
  <c r="K6" i="27"/>
  <c r="M77" i="26"/>
  <c r="D77" i="26"/>
  <c r="M76" i="26"/>
  <c r="D76" i="26"/>
  <c r="M75" i="26"/>
  <c r="D75" i="26"/>
  <c r="M74" i="26"/>
  <c r="D74" i="26"/>
  <c r="M73" i="26"/>
  <c r="D73" i="26"/>
  <c r="M72" i="26"/>
  <c r="D72" i="26"/>
  <c r="D71" i="26"/>
  <c r="M70" i="26"/>
  <c r="D70" i="26"/>
  <c r="M69" i="26"/>
  <c r="D69" i="26"/>
  <c r="M68" i="26"/>
  <c r="M67" i="26"/>
  <c r="D67" i="26"/>
  <c r="M66" i="26"/>
  <c r="D66" i="26"/>
  <c r="M65" i="26"/>
  <c r="D65" i="26"/>
  <c r="D64" i="26"/>
  <c r="M58" i="26"/>
  <c r="D58" i="26"/>
  <c r="M57" i="26"/>
  <c r="M54" i="26"/>
  <c r="M52" i="26"/>
  <c r="M50" i="26"/>
  <c r="D50" i="26"/>
  <c r="M49" i="26"/>
  <c r="M48" i="26"/>
  <c r="M47" i="26"/>
  <c r="M46" i="26"/>
  <c r="D46" i="26"/>
  <c r="M45" i="26"/>
  <c r="D45" i="26"/>
  <c r="M43" i="26"/>
  <c r="D43" i="26"/>
  <c r="M42" i="26"/>
  <c r="D39" i="26"/>
  <c r="D38" i="26"/>
  <c r="D37" i="26"/>
  <c r="D36" i="26"/>
  <c r="D35" i="26"/>
  <c r="D34" i="26"/>
  <c r="D33" i="26"/>
  <c r="D32" i="26"/>
  <c r="D31" i="26"/>
  <c r="D30" i="26"/>
  <c r="D29" i="26"/>
  <c r="D28" i="26"/>
  <c r="D27" i="26"/>
  <c r="D26" i="26"/>
  <c r="D25" i="26"/>
  <c r="D24" i="26"/>
  <c r="D23" i="26"/>
  <c r="D21" i="26"/>
  <c r="D20" i="26"/>
  <c r="D18" i="26"/>
  <c r="D17" i="26"/>
  <c r="D16" i="26"/>
  <c r="M8" i="26"/>
  <c r="D8" i="26"/>
  <c r="M7" i="26"/>
  <c r="D7" i="26"/>
  <c r="M5" i="26"/>
  <c r="D5" i="26"/>
  <c r="O25" i="20" l="1"/>
  <c r="N25" i="20"/>
  <c r="M25" i="20"/>
  <c r="L25" i="20"/>
  <c r="K25" i="20"/>
  <c r="J25" i="20"/>
  <c r="I25" i="20"/>
  <c r="H25" i="20"/>
  <c r="G25" i="20"/>
  <c r="G26" i="20" s="1"/>
  <c r="F25" i="20"/>
  <c r="E25" i="20"/>
  <c r="D25" i="20"/>
  <c r="O77" i="19" l="1"/>
  <c r="N77" i="19"/>
  <c r="L77" i="19"/>
  <c r="K77" i="19"/>
  <c r="J77" i="19"/>
  <c r="I77" i="19"/>
  <c r="H77" i="19"/>
  <c r="G77" i="19"/>
  <c r="F77" i="19"/>
  <c r="E77" i="19"/>
  <c r="M76" i="19"/>
  <c r="D76" i="19"/>
  <c r="D75" i="19"/>
  <c r="M74" i="19"/>
  <c r="D74" i="19"/>
  <c r="D73" i="19"/>
  <c r="M72" i="19"/>
  <c r="D72" i="19"/>
  <c r="D71" i="19"/>
  <c r="M70" i="19"/>
  <c r="D70" i="19"/>
  <c r="D69" i="19"/>
  <c r="M68" i="19"/>
  <c r="D68" i="19"/>
  <c r="M67" i="19"/>
  <c r="D67" i="19"/>
  <c r="M66" i="19"/>
  <c r="D66" i="19"/>
  <c r="M65" i="19"/>
  <c r="D65" i="19"/>
  <c r="M64" i="19"/>
  <c r="D64" i="19"/>
  <c r="M63" i="19"/>
  <c r="D63" i="19"/>
  <c r="M62" i="19"/>
  <c r="D62" i="19"/>
  <c r="M61" i="19"/>
  <c r="D61" i="19"/>
  <c r="M60" i="19"/>
  <c r="M77" i="19" s="1"/>
  <c r="D60" i="19"/>
  <c r="O59" i="19"/>
  <c r="N59" i="19"/>
  <c r="L59" i="19"/>
  <c r="K59" i="19"/>
  <c r="J59" i="19"/>
  <c r="I59" i="19"/>
  <c r="H59" i="19"/>
  <c r="G59" i="19"/>
  <c r="F59" i="19"/>
  <c r="E59" i="19"/>
  <c r="M58" i="19"/>
  <c r="D58" i="19"/>
  <c r="M57" i="19"/>
  <c r="M59" i="19" s="1"/>
  <c r="D57" i="19"/>
  <c r="D59" i="19" s="1"/>
  <c r="O56" i="19"/>
  <c r="N56" i="19"/>
  <c r="L56" i="19"/>
  <c r="K56" i="19"/>
  <c r="J56" i="19"/>
  <c r="I56" i="19"/>
  <c r="H56" i="19"/>
  <c r="G56" i="19"/>
  <c r="F56" i="19"/>
  <c r="E56" i="19"/>
  <c r="M55" i="19"/>
  <c r="D55" i="19"/>
  <c r="D54" i="19"/>
  <c r="D53" i="19"/>
  <c r="D52" i="19"/>
  <c r="D51" i="19"/>
  <c r="D50" i="19"/>
  <c r="D49" i="19"/>
  <c r="D48" i="19"/>
  <c r="M47" i="19"/>
  <c r="D47" i="19"/>
  <c r="D46" i="19"/>
  <c r="D45" i="19"/>
  <c r="D44" i="19"/>
  <c r="D43" i="19"/>
  <c r="M42" i="19"/>
  <c r="D42" i="19"/>
  <c r="M41" i="19"/>
  <c r="D41" i="19"/>
  <c r="D40" i="19"/>
  <c r="D39" i="19"/>
  <c r="D38" i="19"/>
  <c r="D37" i="19"/>
  <c r="D36" i="19"/>
  <c r="O35" i="19"/>
  <c r="N35" i="19"/>
  <c r="K35" i="19"/>
  <c r="J35" i="19"/>
  <c r="I35" i="19"/>
  <c r="H35" i="19"/>
  <c r="G35" i="19"/>
  <c r="F35" i="19"/>
  <c r="E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35" i="19" s="1"/>
  <c r="O10" i="19"/>
  <c r="N10" i="19"/>
  <c r="N78" i="19" s="1"/>
  <c r="L10" i="19"/>
  <c r="K10" i="19"/>
  <c r="K78" i="19" s="1"/>
  <c r="J10" i="19"/>
  <c r="I10" i="19"/>
  <c r="I78" i="19" s="1"/>
  <c r="H10" i="19"/>
  <c r="G10" i="19"/>
  <c r="G78" i="19" s="1"/>
  <c r="F10" i="19"/>
  <c r="E10" i="19"/>
  <c r="E78" i="19" s="1"/>
  <c r="M9" i="19"/>
  <c r="D9" i="19"/>
  <c r="M8" i="19"/>
  <c r="D8" i="19"/>
  <c r="M5" i="19"/>
  <c r="D5" i="19"/>
  <c r="D10" i="19" s="1"/>
  <c r="F78" i="19" l="1"/>
  <c r="H78" i="19"/>
  <c r="J78" i="19"/>
  <c r="L78" i="19"/>
  <c r="O78" i="19"/>
  <c r="D56" i="19"/>
  <c r="D78" i="19" s="1"/>
  <c r="M56" i="19"/>
  <c r="D77" i="19"/>
  <c r="M10" i="19"/>
  <c r="M78" i="19" s="1"/>
  <c r="K52" i="9" l="1"/>
  <c r="J52" i="9"/>
  <c r="F52" i="9"/>
  <c r="E52" i="9"/>
  <c r="D51" i="9"/>
  <c r="D50" i="9"/>
  <c r="D49" i="9"/>
  <c r="D48" i="9"/>
  <c r="D52" i="9" s="1"/>
  <c r="J47" i="9"/>
  <c r="E47" i="9"/>
  <c r="D46" i="9"/>
  <c r="D45" i="9"/>
  <c r="D47" i="9" s="1"/>
  <c r="M44" i="9"/>
  <c r="L44" i="9"/>
  <c r="K44" i="9"/>
  <c r="K53" i="9" s="1"/>
  <c r="J44" i="9"/>
  <c r="I44" i="9"/>
  <c r="G44" i="9"/>
  <c r="F44" i="9"/>
  <c r="E44" i="9"/>
  <c r="D43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M22" i="9"/>
  <c r="M53" i="9" s="1"/>
  <c r="L22" i="9"/>
  <c r="J22" i="9"/>
  <c r="J53" i="9" s="1"/>
  <c r="I22" i="9"/>
  <c r="I53" i="9" s="1"/>
  <c r="G22" i="9"/>
  <c r="G53" i="9" s="1"/>
  <c r="F22" i="9"/>
  <c r="F53" i="9" s="1"/>
  <c r="E22" i="9"/>
  <c r="E53" i="9" s="1"/>
  <c r="D14" i="9"/>
  <c r="D10" i="9"/>
  <c r="D7" i="9"/>
  <c r="D6" i="9"/>
  <c r="D22" i="9" s="1"/>
  <c r="K58" i="8"/>
  <c r="J58" i="8"/>
  <c r="F58" i="8"/>
  <c r="E58" i="8"/>
  <c r="D57" i="8"/>
  <c r="D56" i="8"/>
  <c r="D55" i="8"/>
  <c r="D54" i="8"/>
  <c r="D53" i="8"/>
  <c r="D52" i="8"/>
  <c r="D51" i="8"/>
  <c r="D50" i="8"/>
  <c r="D58" i="8" s="1"/>
  <c r="K49" i="8"/>
  <c r="J49" i="8"/>
  <c r="F49" i="8"/>
  <c r="E49" i="8"/>
  <c r="D48" i="8"/>
  <c r="D47" i="8"/>
  <c r="D49" i="8" s="1"/>
  <c r="M46" i="8"/>
  <c r="K46" i="8"/>
  <c r="K59" i="8" s="1"/>
  <c r="J46" i="8"/>
  <c r="I46" i="8"/>
  <c r="G46" i="8"/>
  <c r="F46" i="8"/>
  <c r="F59" i="8" s="1"/>
  <c r="E46" i="8"/>
  <c r="D45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7" i="8"/>
  <c r="D25" i="8"/>
  <c r="D24" i="8"/>
  <c r="M22" i="8"/>
  <c r="M59" i="8" s="1"/>
  <c r="L22" i="8"/>
  <c r="L59" i="8" s="1"/>
  <c r="J22" i="8"/>
  <c r="J59" i="8" s="1"/>
  <c r="I22" i="8"/>
  <c r="G22" i="8"/>
  <c r="G59" i="8" s="1"/>
  <c r="E22" i="8"/>
  <c r="D21" i="8"/>
  <c r="D19" i="8"/>
  <c r="D14" i="8"/>
  <c r="D22" i="8" s="1"/>
  <c r="K53" i="7"/>
  <c r="J53" i="7"/>
  <c r="F53" i="7"/>
  <c r="E53" i="7"/>
  <c r="D52" i="7"/>
  <c r="D51" i="7"/>
  <c r="D50" i="7"/>
  <c r="D49" i="7"/>
  <c r="D48" i="7"/>
  <c r="D47" i="7"/>
  <c r="D46" i="7"/>
  <c r="K45" i="7"/>
  <c r="J45" i="7"/>
  <c r="F45" i="7"/>
  <c r="E45" i="7"/>
  <c r="D44" i="7"/>
  <c r="D43" i="7"/>
  <c r="M42" i="7"/>
  <c r="K42" i="7"/>
  <c r="J42" i="7"/>
  <c r="I42" i="7"/>
  <c r="G42" i="7"/>
  <c r="F42" i="7"/>
  <c r="E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M25" i="7"/>
  <c r="M54" i="7" s="1"/>
  <c r="L25" i="7"/>
  <c r="L54" i="7" s="1"/>
  <c r="J25" i="7"/>
  <c r="J54" i="7" s="1"/>
  <c r="I25" i="7"/>
  <c r="I54" i="7" s="1"/>
  <c r="G25" i="7"/>
  <c r="G54" i="7" s="1"/>
  <c r="F25" i="7"/>
  <c r="E25" i="7"/>
  <c r="E54" i="7" s="1"/>
  <c r="D18" i="7"/>
  <c r="D15" i="7"/>
  <c r="D12" i="7"/>
  <c r="D11" i="7"/>
  <c r="D25" i="7" s="1"/>
  <c r="K9" i="7"/>
  <c r="F9" i="7"/>
  <c r="F54" i="7" s="1"/>
  <c r="D8" i="7"/>
  <c r="D7" i="7"/>
  <c r="D6" i="7"/>
  <c r="D5" i="7"/>
  <c r="D9" i="7" s="1"/>
  <c r="K57" i="6"/>
  <c r="J57" i="6"/>
  <c r="F57" i="6"/>
  <c r="E57" i="6"/>
  <c r="D56" i="6"/>
  <c r="D55" i="6"/>
  <c r="D54" i="6"/>
  <c r="D53" i="6"/>
  <c r="D52" i="6"/>
  <c r="D51" i="6"/>
  <c r="D50" i="6"/>
  <c r="D49" i="6"/>
  <c r="D57" i="6" s="1"/>
  <c r="M48" i="6"/>
  <c r="K48" i="6"/>
  <c r="J48" i="6"/>
  <c r="F48" i="6"/>
  <c r="E48" i="6"/>
  <c r="D47" i="6"/>
  <c r="D46" i="6"/>
  <c r="D45" i="6"/>
  <c r="D44" i="6"/>
  <c r="M43" i="6"/>
  <c r="K43" i="6"/>
  <c r="J43" i="6"/>
  <c r="I43" i="6"/>
  <c r="G43" i="6"/>
  <c r="F43" i="6"/>
  <c r="E43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M22" i="6"/>
  <c r="M58" i="6" s="1"/>
  <c r="L22" i="6"/>
  <c r="L58" i="6" s="1"/>
  <c r="J22" i="6"/>
  <c r="J58" i="6" s="1"/>
  <c r="I22" i="6"/>
  <c r="I58" i="6" s="1"/>
  <c r="G22" i="6"/>
  <c r="G58" i="6" s="1"/>
  <c r="F22" i="6"/>
  <c r="E22" i="6"/>
  <c r="E58" i="6" s="1"/>
  <c r="D17" i="6"/>
  <c r="D14" i="6"/>
  <c r="D11" i="6"/>
  <c r="D10" i="6"/>
  <c r="D22" i="6" s="1"/>
  <c r="K8" i="6"/>
  <c r="F8" i="6"/>
  <c r="F58" i="6" s="1"/>
  <c r="D7" i="6"/>
  <c r="D6" i="6"/>
  <c r="D5" i="6"/>
  <c r="D64" i="5"/>
  <c r="M62" i="5"/>
  <c r="L62" i="5"/>
  <c r="K62" i="5"/>
  <c r="J62" i="5"/>
  <c r="I62" i="5"/>
  <c r="H62" i="5"/>
  <c r="G62" i="5"/>
  <c r="F62" i="5"/>
  <c r="E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62" i="5" s="1"/>
  <c r="M48" i="5"/>
  <c r="L48" i="5"/>
  <c r="K48" i="5"/>
  <c r="J48" i="5"/>
  <c r="I48" i="5"/>
  <c r="H48" i="5"/>
  <c r="G48" i="5"/>
  <c r="F48" i="5"/>
  <c r="E48" i="5"/>
  <c r="D47" i="5"/>
  <c r="D46" i="5"/>
  <c r="M45" i="5"/>
  <c r="L45" i="5"/>
  <c r="K45" i="5"/>
  <c r="J45" i="5"/>
  <c r="I45" i="5"/>
  <c r="H45" i="5"/>
  <c r="G45" i="5"/>
  <c r="F45" i="5"/>
  <c r="E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45" i="5" s="1"/>
  <c r="M26" i="5"/>
  <c r="L26" i="5"/>
  <c r="K26" i="5"/>
  <c r="J26" i="5"/>
  <c r="I26" i="5"/>
  <c r="H26" i="5"/>
  <c r="G26" i="5"/>
  <c r="F26" i="5"/>
  <c r="E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26" i="5" s="1"/>
  <c r="M8" i="5"/>
  <c r="L8" i="5"/>
  <c r="L63" i="5" s="1"/>
  <c r="K8" i="5"/>
  <c r="J8" i="5"/>
  <c r="J63" i="5" s="1"/>
  <c r="I8" i="5"/>
  <c r="H8" i="5"/>
  <c r="H63" i="5" s="1"/>
  <c r="G8" i="5"/>
  <c r="F8" i="5"/>
  <c r="F63" i="5" s="1"/>
  <c r="E8" i="5"/>
  <c r="D7" i="5"/>
  <c r="D6" i="5"/>
  <c r="D5" i="5"/>
  <c r="D8" i="5" s="1"/>
  <c r="D53" i="9" l="1"/>
  <c r="E63" i="5"/>
  <c r="G63" i="5"/>
  <c r="I63" i="5"/>
  <c r="K63" i="5"/>
  <c r="M63" i="5"/>
  <c r="D48" i="5"/>
  <c r="D63" i="5" s="1"/>
  <c r="D8" i="6"/>
  <c r="K58" i="6"/>
  <c r="D43" i="6"/>
  <c r="D48" i="6"/>
  <c r="K54" i="7"/>
  <c r="D42" i="7"/>
  <c r="D54" i="7" s="1"/>
  <c r="D45" i="7"/>
  <c r="D53" i="7"/>
  <c r="E59" i="8"/>
  <c r="I59" i="8"/>
  <c r="D46" i="8"/>
  <c r="D59" i="8" s="1"/>
  <c r="L53" i="9"/>
  <c r="D44" i="9"/>
  <c r="D58" i="6"/>
</calcChain>
</file>

<file path=xl/sharedStrings.xml><?xml version="1.0" encoding="utf-8"?>
<sst xmlns="http://schemas.openxmlformats.org/spreadsheetml/2006/main" count="3001" uniqueCount="270">
  <si>
    <t>Estadísticas pesqueras</t>
  </si>
  <si>
    <t>Encuesta de establecimientos de acuicultura. Producción</t>
  </si>
  <si>
    <t>Producción. Valor y Cantidad por fase, uso (sin consumo humano) y especie</t>
  </si>
  <si>
    <t xml:space="preserve">Tabla 1. </t>
  </si>
  <si>
    <t>Año 2015. Producción. Valor y Cantidad por fase, uso (sin consumo humano) y especie</t>
  </si>
  <si>
    <t xml:space="preserve">Tabla 2. </t>
  </si>
  <si>
    <t>Año 2014. Producción. Valor y Cantidad por fase, uso (sin consumo humano) y especie</t>
  </si>
  <si>
    <t xml:space="preserve">Tabla 3. </t>
  </si>
  <si>
    <t>Año 2013. Producción. Valor y Cantidad por fase, uso (sin consumo humano) y especie</t>
  </si>
  <si>
    <t xml:space="preserve">Tabla 4. </t>
  </si>
  <si>
    <t>Año 2012. Producción. Valor y Cantidad por fase, uso (sin consumo humano) y especie</t>
  </si>
  <si>
    <t xml:space="preserve">Tabla 5. </t>
  </si>
  <si>
    <t>Año 2011. Producción. Valor y Cantidad por fase, uso (sin consumo humano) y especie</t>
  </si>
  <si>
    <t xml:space="preserve">Tabla 6. </t>
  </si>
  <si>
    <t>Año 2010. Producción. Valor y Cantidad por fase, uso (sin consumo humano) y especie</t>
  </si>
  <si>
    <t xml:space="preserve">Tabla 7. </t>
  </si>
  <si>
    <t>Año 2009. Producción. Valor y Cantidad por fase, uso (sin consumo humano) y especie</t>
  </si>
  <si>
    <t xml:space="preserve">Tabla 8. </t>
  </si>
  <si>
    <t>Año 2008. Producción. Valor y Cantidad por fase, uso (sin consumo humano) y especie</t>
  </si>
  <si>
    <t xml:space="preserve">Tabla 9. </t>
  </si>
  <si>
    <t>Año 2007. Producción. Valor y Cantidad por fase, uso (sin consumo humano) y especie</t>
  </si>
  <si>
    <t xml:space="preserve">Tabla 10. </t>
  </si>
  <si>
    <t>Año 2006. Producción. Valor y Cantidad por fase, uso (sin consumo humano) y especie</t>
  </si>
  <si>
    <t xml:space="preserve">Tabla 11. </t>
  </si>
  <si>
    <t>Año 2005. Producción. Valor y Cantidad por fase, uso (sin consumo humano) y especie</t>
  </si>
  <si>
    <t xml:space="preserve">Tabla 12. </t>
  </si>
  <si>
    <t>Año 2004. Producción. Valor y Cantidad por fase, uso (sin consumo humano) y especie</t>
  </si>
  <si>
    <t xml:space="preserve">Tabla 13. </t>
  </si>
  <si>
    <t>Año 2003. Producción. Valor y Cantidad por fase, uso (sin consumo humano) y especie</t>
  </si>
  <si>
    <t xml:space="preserve">Tabla 14. </t>
  </si>
  <si>
    <t>Año 2002. Producción. Valor y Cantidad por fase, uso (sin consumo humano) y especie</t>
  </si>
  <si>
    <t>PRODUCCIÓN. VALOR Y CANTIDAD POR FASE DE CULTIVO, USO (SIN CONSUMO HUMANO) Y ESPECIE. Año 2015</t>
  </si>
  <si>
    <t>Uso de la producción</t>
  </si>
  <si>
    <t>Especie</t>
  </si>
  <si>
    <t>Valor (€)</t>
  </si>
  <si>
    <t>Cantidad</t>
  </si>
  <si>
    <t>Total</t>
  </si>
  <si>
    <t>Fases 1, 2, 3 y 5</t>
  </si>
  <si>
    <t xml:space="preserve">Fase 4.  Engorde a talla comercial
</t>
  </si>
  <si>
    <t>Fase 1. Puesta (en Miles de huevos)</t>
  </si>
  <si>
    <t>Fase 1. Puesta (en Kg)</t>
  </si>
  <si>
    <t>Fase 2.   Incubación y/o cría (Hatchery) (Alevines, postlarvas, semillas) (Miles de individuos)</t>
  </si>
  <si>
    <t>Fase 3. Preengorde semillero
(Miles de individuos)</t>
  </si>
  <si>
    <t>Fase 4.   Engorde a talla comercial
(Kg)</t>
  </si>
  <si>
    <t>Fase 4. Engorde a talla comercial (Miles de individuos para repoblación)</t>
  </si>
  <si>
    <t>Fase 5. Engorde a madurez sexual (Miles de individuos)</t>
  </si>
  <si>
    <t>Alimentación animal</t>
  </si>
  <si>
    <t>Tenca</t>
  </si>
  <si>
    <t>Peces de escama nep</t>
  </si>
  <si>
    <t>Algas nep</t>
  </si>
  <si>
    <t>Suma</t>
  </si>
  <si>
    <t>Repoblación (al medio natural)</t>
  </si>
  <si>
    <t>Salmón del Atlántico</t>
  </si>
  <si>
    <t>Trucha común y marina</t>
  </si>
  <si>
    <t>Trucha arco iris</t>
  </si>
  <si>
    <t>Hucho</t>
  </si>
  <si>
    <t>Carpa común</t>
  </si>
  <si>
    <t>Rutilos</t>
  </si>
  <si>
    <t>Ciprínidos nep</t>
  </si>
  <si>
    <t>Anguila europea</t>
  </si>
  <si>
    <t>Espinoso</t>
  </si>
  <si>
    <t>Fartet</t>
  </si>
  <si>
    <t>Samarugo</t>
  </si>
  <si>
    <t>Cangrejo a pinzas blancas</t>
  </si>
  <si>
    <t>Almeja fina</t>
  </si>
  <si>
    <t>Erizo de mar</t>
  </si>
  <si>
    <t>Barbo ibérico</t>
  </si>
  <si>
    <t>Múgil(pardete)</t>
  </si>
  <si>
    <t>Ciclo acuícola</t>
  </si>
  <si>
    <t>Esturión beluga</t>
  </si>
  <si>
    <t>Lubina</t>
  </si>
  <si>
    <t>Pez de limón(=Seriola)</t>
  </si>
  <si>
    <t>Besugo</t>
  </si>
  <si>
    <t>Dorada</t>
  </si>
  <si>
    <t>Lenguado senegalés</t>
  </si>
  <si>
    <t>Rodaballo</t>
  </si>
  <si>
    <t>Ostra(=Ostra Plana) europea</t>
  </si>
  <si>
    <t>Ostión japonés(=Ostra rizada)</t>
  </si>
  <si>
    <t>Almeja babosa</t>
  </si>
  <si>
    <t>Almeja japonesa</t>
  </si>
  <si>
    <t>Mejillón mediterráneo</t>
  </si>
  <si>
    <t>Corvina</t>
  </si>
  <si>
    <t>Esturión del Danubio</t>
  </si>
  <si>
    <t>Esturión estrellado</t>
  </si>
  <si>
    <t>Ornamental</t>
  </si>
  <si>
    <t>Pez rojo</t>
  </si>
  <si>
    <t>Outros</t>
  </si>
  <si>
    <t>Camarón de acequia atlántico</t>
  </si>
  <si>
    <t>Cangrejo verde</t>
  </si>
  <si>
    <t>Otros invertebrados acuáticos</t>
  </si>
  <si>
    <t>Capbreton</t>
  </si>
  <si>
    <t>Marphysa</t>
  </si>
  <si>
    <t>Pulpo común</t>
  </si>
  <si>
    <t>Black Bass(=perca atruchada)</t>
  </si>
  <si>
    <t>Esturión (Esp)</t>
  </si>
  <si>
    <t>TOTAL USOS (sin consumo humano)</t>
  </si>
  <si>
    <t>TOTAL DE LA PRODUCCIÓN (todos los usos)</t>
  </si>
  <si>
    <t>FUENTE: Encuesta de Establecimientos de Acuicultura</t>
  </si>
  <si>
    <t>PRODUCCIÓN. VALOR Y CANTIDAD POR FASE DE CULTIVO, USO (SIN CONSUMO HUMANO) Y ESPECIE. Año 2014</t>
  </si>
  <si>
    <t>Pejerrey</t>
  </si>
  <si>
    <t>Berberecho común</t>
  </si>
  <si>
    <t>Otros</t>
  </si>
  <si>
    <t>PRODUCCIÓN. VALOR Y CANTIDAD POR FASE DE CULTIVO, USO (SIN CONSUMO HUMANO) Y ESPECIE. Año 2013</t>
  </si>
  <si>
    <t>Almeja rubia</t>
  </si>
  <si>
    <t>Camarones palaemónidos</t>
  </si>
  <si>
    <t>Coreano</t>
  </si>
  <si>
    <t>PRODUCCIÓN. VALOR Y CANTIDAD POR FASE DE CULTIVO, USO (SIN CONSUMO HUMANO) Y ESPECIE. Año 2012</t>
  </si>
  <si>
    <t>Barbo común</t>
  </si>
  <si>
    <t>Langostino japonés</t>
  </si>
  <si>
    <t>Coquinas</t>
  </si>
  <si>
    <t>Black Bass (=Perca atruchada)</t>
  </si>
  <si>
    <t>Camarón común</t>
  </si>
  <si>
    <t>PRODUCCIÓN. VALOR Y CANTIDAD POR FASE DE CULTIVO, USO (SIN CONSUMO HUMANO) Y ESPECIE. Año 2011</t>
  </si>
  <si>
    <t>PRODUCCIÓN. VALOR Y CANTIDAD POR FASE DE CULTIVO, USO (SIN CONSUMO HUMANO) Y ESPECIE. Año 2010</t>
  </si>
  <si>
    <t>Lisas</t>
  </si>
  <si>
    <t>Gasterópodos nep</t>
  </si>
  <si>
    <t>Salmón rosado</t>
  </si>
  <si>
    <t>Salmonidae</t>
  </si>
  <si>
    <t>Carpa cabezona</t>
  </si>
  <si>
    <t>Perca sol</t>
  </si>
  <si>
    <t>Peces de agua dulce nep</t>
  </si>
  <si>
    <t>Cangrejo del pacífico</t>
  </si>
  <si>
    <t>Cangrejos de río nep</t>
  </si>
  <si>
    <t>Centolla europea</t>
  </si>
  <si>
    <t>Navaja</t>
  </si>
  <si>
    <t>Abadejo</t>
  </si>
  <si>
    <t>Tilapias nep</t>
  </si>
  <si>
    <t>Lenguado común</t>
  </si>
  <si>
    <t>Lenguados nep</t>
  </si>
  <si>
    <t>Ostión</t>
  </si>
  <si>
    <t>Carpas nep</t>
  </si>
  <si>
    <t>Guppy</t>
  </si>
  <si>
    <t>Black Bass(=Perca atruchada)</t>
  </si>
  <si>
    <t>Dentón</t>
  </si>
  <si>
    <t>Laminaria</t>
  </si>
  <si>
    <t>FUENTE: Subdirección General de Estadística del MARM</t>
  </si>
  <si>
    <t>PRODUCCIÓN. VALOR Y CANTIDAD POR FASE DE CULTIVO, USO (SIN CONSUMO HUMANO) Y ESPECIE. Año 2009</t>
  </si>
  <si>
    <t>PRODUCCIÓN. VALOR Y CANTIDAD POR FASE DE CULTIVO, USO (SIN CONSUMO HUMANO) Y ESPECIE. Año 2008</t>
  </si>
  <si>
    <t>PRODUCCIÓN. VALOR Y CANTIDAD POR FASE DE CULTIVO, USO (SIN CONSUMO HUMANO) Y ESPECIE. Año 2007</t>
  </si>
  <si>
    <t>PRODUCCIÓN. VALOR Y CANTIDAD POR FASE DE CULTIVO, USO (SIN CONSUMO HUMANO) Y ESPECIE. Año 2006</t>
  </si>
  <si>
    <t>Fase 1. Puesta (enMiles de huevos)</t>
  </si>
  <si>
    <t>PRODUCCIÓN. VALOR Y CANTIDAD POR FASE DE CULTIVO, USO (SIN CONSUMO HUMANO) Y ESPECIE. Año 2005</t>
  </si>
  <si>
    <t>PRODUCCIÓN. VALOR Y CANTIDAD POR FASE DE CULTIVO, USO (SIN CONSUMO HUMANO) Y ESPECIE. Año 2004</t>
  </si>
  <si>
    <t>PRODUCCIÓN. VALOR Y CANTIDAD POR FASE DE CULTIVO, USO (SIN CONSUMO HUMANO) Y ESPECIE. Año 2003</t>
  </si>
  <si>
    <t>Fase 1. Puesta (Miles de huevos)</t>
  </si>
  <si>
    <t>PRODUCCIÓN. VALOR Y CANTIDAD POR FASE DE CULTIVO, USO (SIN CONSUMO HUMANO) Y ESPECIE. Año 2002</t>
  </si>
  <si>
    <t>PRODUCCIÓN. VALOR Y CANTIDAD POR FASE DE CULTIVO, USO (SIN CONSUMO HUMANO) Y ESPECIE. Año 2016</t>
  </si>
  <si>
    <t>Fase 4.   Engorde a talla comercial. Producción sin valor
(kg)</t>
  </si>
  <si>
    <t>Fase 4.   Engorde a talla comercial. Producción con  valor
(kg)</t>
  </si>
  <si>
    <t>Mugil (pardete)</t>
  </si>
  <si>
    <t>Baila</t>
  </si>
  <si>
    <t>Blenio Rio (Pez Fraile)</t>
  </si>
  <si>
    <t>Jarabugo</t>
  </si>
  <si>
    <t>Pardilla</t>
  </si>
  <si>
    <t>Salinente (Fartet andaluz)</t>
  </si>
  <si>
    <t>Esturión de Siberia</t>
  </si>
  <si>
    <t>Vieira</t>
  </si>
  <si>
    <t>Zamburiña</t>
  </si>
  <si>
    <t>Plantas acuáticas</t>
  </si>
  <si>
    <t xml:space="preserve">Tabla 15. </t>
  </si>
  <si>
    <t>Año 2016. Producción. Valor y Cantidad por fase, uso (sin consumo humano) y especie</t>
  </si>
  <si>
    <t>PRODUCCIÓN. VALOR Y CANTIDAD POR FASE DE CULTIVO, USO (SIN CONSUMO HUMANO) Y ESPECIE. AÑO 2017</t>
  </si>
  <si>
    <t>Peces</t>
  </si>
  <si>
    <t>Crustáceos</t>
  </si>
  <si>
    <t>Moluscos</t>
  </si>
  <si>
    <t>Otros invertebrados</t>
  </si>
  <si>
    <t xml:space="preserve">Tabla 16. </t>
  </si>
  <si>
    <t>Año 2017. Producción. Valor y Cantidad por fase, uso (sin consumo humano) y especie</t>
  </si>
  <si>
    <t>PRODUCCIÓN. VALOR Y CANTIDAD POR FASE DE CULTIVO, USO (SIN CONSUMO HUMANO) Y ESPECIE. Año 2018</t>
  </si>
  <si>
    <t>Artemia salina</t>
  </si>
  <si>
    <t>Mújoles, múgiles</t>
  </si>
  <si>
    <t>Rotífero (Brachionus plicatilis)</t>
  </si>
  <si>
    <t>Microalga (Isochrysis galbana)</t>
  </si>
  <si>
    <t>Microalga (Nannochloropsis gaditana)</t>
  </si>
  <si>
    <t>Microalga (Tetraselmis chuii)</t>
  </si>
  <si>
    <t>Salmón Atlántico</t>
  </si>
  <si>
    <t>Trucha común o de río</t>
  </si>
  <si>
    <t>Fraile</t>
  </si>
  <si>
    <t xml:space="preserve">Salinente </t>
  </si>
  <si>
    <t>Barbo comizo</t>
  </si>
  <si>
    <t>Bermejuelas nep</t>
  </si>
  <si>
    <t>Boga del Guadiana</t>
  </si>
  <si>
    <t>Cacho</t>
  </si>
  <si>
    <t>Salmón del Danubio</t>
  </si>
  <si>
    <t>Cangrejo de río autóctono</t>
  </si>
  <si>
    <t>Almeja bicuda</t>
  </si>
  <si>
    <t>Esturión siberiano</t>
  </si>
  <si>
    <t>Lubina o robalo</t>
  </si>
  <si>
    <t>Pez de limón</t>
  </si>
  <si>
    <t>Langostino tigre</t>
  </si>
  <si>
    <t>Ostra u ostra plana</t>
  </si>
  <si>
    <t>Ostión u ostra japonesa</t>
  </si>
  <si>
    <t>Mejillón</t>
  </si>
  <si>
    <t>Anémona de mar común</t>
  </si>
  <si>
    <t>Gusana de sangre</t>
  </si>
  <si>
    <t>Macroalga, Lechuga de mar</t>
  </si>
  <si>
    <t>Microalga (Dunaliella salina)</t>
  </si>
  <si>
    <t>Microalga Spirulina (Arthrosphira platensis)</t>
  </si>
  <si>
    <t xml:space="preserve">Tabla 17. </t>
  </si>
  <si>
    <t>Año 2018. Producción. Valor y Cantidad por fase, uso (sin consumo humano) y especie</t>
  </si>
  <si>
    <t>PRODUCCIÓN. VALOR Y CANTIDAD POR FASE DE CULTIVO, USO (SIN CONSUMO HUMANO) Y ESPECIE. Año 2019</t>
  </si>
  <si>
    <t>Truca arco iris</t>
  </si>
  <si>
    <t>Atún rojo o de aleta azul</t>
  </si>
  <si>
    <t>Reo o trucha Marina</t>
  </si>
  <si>
    <t>Anguila</t>
  </si>
  <si>
    <t>Almeja babosa o chocha</t>
  </si>
  <si>
    <t>Lenguado senegalés o lenguado rubio</t>
  </si>
  <si>
    <t>Ostra</t>
  </si>
  <si>
    <t>Ostra rizada</t>
  </si>
  <si>
    <t>Mejillón del Mediterráneo</t>
  </si>
  <si>
    <t>Microalga (Tetraselmis)</t>
  </si>
  <si>
    <t>Carpa</t>
  </si>
  <si>
    <t>Esturión del Adriático</t>
  </si>
  <si>
    <t xml:space="preserve">Tabla 18. </t>
  </si>
  <si>
    <t>Año 2019. Producción. Valor y Cantidad por fase, uso (sin consumo humano) y especie</t>
  </si>
  <si>
    <t>Salmón del Atlántico o salmón</t>
  </si>
  <si>
    <t>PRODUCCIÓN. VALOR Y CANTIDAD POR FASE DE CULTIVO, USO (SIN CONSUMO HUMANO) Y ESPECIE. Año 2020</t>
  </si>
  <si>
    <t>Lubina o róbalo</t>
  </si>
  <si>
    <t>Salmón Atlántico o salmón</t>
  </si>
  <si>
    <t>Erizo de Mar</t>
  </si>
  <si>
    <t>Barbo de graells</t>
  </si>
  <si>
    <t>Microalga (Tetraselmis spp)</t>
  </si>
  <si>
    <t>Oreja de mar</t>
  </si>
  <si>
    <t>Pez Disco</t>
  </si>
  <si>
    <t>Lechugas de Mar nep</t>
  </si>
  <si>
    <t>Tabla 19.</t>
  </si>
  <si>
    <t>Año 2020. Producción. Valor y Cantidad por fase, uso (sin consumo humano) y especie</t>
  </si>
  <si>
    <t>PRODUCCIÓN. VALOR Y CANTIDAD POR FASE DE CULTIVO, USO (SIN CONSUMO HUMANO) Y ESPECIE. Año 2021</t>
  </si>
  <si>
    <t>Fase 1.(en Miles de huevos)</t>
  </si>
  <si>
    <t>Fase 1. (en Kg)</t>
  </si>
  <si>
    <t>Fase 2. (Miles de individuos)</t>
  </si>
  <si>
    <t>Fase 3. (Miles de individuos)</t>
  </si>
  <si>
    <t>Fase 4. (Kg)</t>
  </si>
  <si>
    <t>Fase 4. Producción sin valor
(kg)</t>
  </si>
  <si>
    <t>Fase 4. Producción con  valor (kg)</t>
  </si>
  <si>
    <t>Fase 4. (Miles de individuos para repoblación)</t>
  </si>
  <si>
    <t>Fase 5. (Miles de individuos)</t>
  </si>
  <si>
    <t>Alimentación Animal</t>
  </si>
  <si>
    <t>Langostino mediterráneo</t>
  </si>
  <si>
    <t>Microalga espirulina</t>
  </si>
  <si>
    <t>NOTA: Fases de cultivo:</t>
  </si>
  <si>
    <t xml:space="preserve">            1. Puesta</t>
  </si>
  <si>
    <t xml:space="preserve">            2. Incubación y/o cría (Hatchery)</t>
  </si>
  <si>
    <t xml:space="preserve">            3. Preengorde-semillero (Nursery)</t>
  </si>
  <si>
    <t xml:space="preserve">            4. Engorde a talla comercial</t>
  </si>
  <si>
    <t xml:space="preserve">            5. Engorde a madurez sexual</t>
  </si>
  <si>
    <t>s.e.: Dato no publicable por secreto estadístico</t>
  </si>
  <si>
    <t>Tabla 20.</t>
  </si>
  <si>
    <t>Año 2021. Producción. Valor y Cantidad por fase, uso (sin consumo humano) y especie</t>
  </si>
  <si>
    <t>S. E.</t>
  </si>
  <si>
    <t>S.E.</t>
  </si>
  <si>
    <t>PRODUCCIÓN. VALOR Y CANTIDAD POR FASE DE CULTIVO, USO (SIN CONSUMO HUMANO) Y ESPECIE. Año 2022</t>
  </si>
  <si>
    <t>Barbo gitano</t>
  </si>
  <si>
    <t>Salinete</t>
  </si>
  <si>
    <t>Barbo de Graells</t>
  </si>
  <si>
    <t xml:space="preserve">S. E. </t>
  </si>
  <si>
    <t>Tabla 21.</t>
  </si>
  <si>
    <t>Año 2022. Producción. Valor y Cantidad por fase, uso (sin consumo humano) y especie</t>
  </si>
  <si>
    <t xml:space="preserve">S.E  </t>
  </si>
  <si>
    <t xml:space="preserve">S.E. </t>
  </si>
  <si>
    <t>Microalga Espirulina (Arthrosphira platensis)</t>
  </si>
  <si>
    <t>Reo o trucha marina</t>
  </si>
  <si>
    <t>Boga de río</t>
  </si>
  <si>
    <t>Calandino</t>
  </si>
  <si>
    <t>Colmilleja</t>
  </si>
  <si>
    <t>Salmón atlántico o salmón</t>
  </si>
  <si>
    <t>Repoblación (al  medio natural)</t>
  </si>
  <si>
    <t>PRODUCCIÓN. VALOR Y CANTIDAD POR FASE DE CULTIVO, USO (SIN CONSUMO HUMANO) Y ESPECIE. Año 2023</t>
  </si>
  <si>
    <t>Tabla 22.</t>
  </si>
  <si>
    <t>Año 2023. Producción. Valor y Cantidad por fase, uso (sin consumo humano) y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</si>
</sst>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sz val="8"/>
      <name val="Arial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CCFFFF"/>
      </patternFill>
    </fill>
    <fill>
      <patternFill patternType="solid">
        <fgColor rgb="FFFFCD69"/>
        <bgColor rgb="FFFFD291"/>
      </patternFill>
    </fill>
    <fill>
      <patternFill patternType="solid">
        <fgColor rgb="FFFFD291"/>
        <bgColor rgb="FFFFD7AA"/>
      </patternFill>
    </fill>
    <fill>
      <patternFill patternType="solid">
        <fgColor rgb="FFE8AB00"/>
        <bgColor rgb="FFFFBB57"/>
      </patternFill>
    </fill>
    <fill>
      <patternFill patternType="solid">
        <fgColor rgb="FFFFE2C5"/>
        <bgColor rgb="FFFFD7AA"/>
      </patternFill>
    </fill>
    <fill>
      <patternFill patternType="solid">
        <fgColor rgb="FFFFE2C5"/>
        <bgColor indexed="64"/>
      </patternFill>
    </fill>
    <fill>
      <patternFill patternType="solid">
        <fgColor rgb="FFFFE67D"/>
        <bgColor rgb="FFFFD291"/>
      </patternFill>
    </fill>
    <fill>
      <patternFill patternType="solid">
        <fgColor rgb="FFFFBB57"/>
        <bgColor rgb="FFFFCD69"/>
      </patternFill>
    </fill>
    <fill>
      <patternFill patternType="solid">
        <fgColor indexed="37"/>
        <bgColor indexed="39"/>
      </patternFill>
    </fill>
    <fill>
      <patternFill patternType="solid">
        <fgColor indexed="35"/>
        <bgColor indexed="39"/>
      </patternFill>
    </fill>
    <fill>
      <patternFill patternType="solid">
        <fgColor rgb="FFFFE2C5"/>
        <bgColor indexed="14"/>
      </patternFill>
    </fill>
    <fill>
      <patternFill patternType="solid">
        <fgColor indexed="43"/>
        <bgColor indexed="37"/>
      </patternFill>
    </fill>
    <fill>
      <patternFill patternType="solid">
        <fgColor rgb="FFFFCD69"/>
        <bgColor indexed="64"/>
      </patternFill>
    </fill>
    <fill>
      <patternFill patternType="solid">
        <fgColor rgb="FFFFD291"/>
        <bgColor indexed="64"/>
      </patternFill>
    </fill>
    <fill>
      <patternFill patternType="solid">
        <fgColor rgb="FFE8AB00"/>
        <bgColor indexed="64"/>
      </patternFill>
    </fill>
    <fill>
      <patternFill patternType="solid">
        <fgColor rgb="FFFFE67D"/>
        <bgColor indexed="64"/>
      </patternFill>
    </fill>
    <fill>
      <patternFill patternType="solid">
        <fgColor rgb="FFFFBB57"/>
        <bgColor indexed="64"/>
      </patternFill>
    </fill>
  </fills>
  <borders count="316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 style="double">
        <color indexed="64"/>
      </right>
      <top style="hair">
        <color indexed="8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/>
      <bottom style="hair">
        <color indexed="8"/>
      </bottom>
      <diagonal/>
    </border>
    <border>
      <left style="double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8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8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/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8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 style="double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8" fillId="0" borderId="0"/>
    <xf numFmtId="0" fontId="1" fillId="0" borderId="0"/>
  </cellStyleXfs>
  <cellXfs count="839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vertical="center"/>
    </xf>
    <xf numFmtId="0" fontId="5" fillId="0" borderId="1" xfId="3" applyFont="1" applyFill="1" applyBorder="1" applyAlignment="1">
      <alignment vertical="center"/>
    </xf>
    <xf numFmtId="0" fontId="1" fillId="0" borderId="0" xfId="1" applyAlignment="1">
      <alignment vertical="center"/>
    </xf>
    <xf numFmtId="0" fontId="5" fillId="0" borderId="2" xfId="3" applyFont="1" applyFill="1" applyBorder="1" applyAlignment="1">
      <alignment vertical="center"/>
    </xf>
    <xf numFmtId="4" fontId="8" fillId="4" borderId="0" xfId="5" applyNumberFormat="1" applyFill="1" applyBorder="1"/>
    <xf numFmtId="4" fontId="8" fillId="4" borderId="0" xfId="5" applyNumberFormat="1" applyFill="1"/>
    <xf numFmtId="0" fontId="10" fillId="4" borderId="0" xfId="6" applyFont="1" applyFill="1" applyBorder="1" applyAlignment="1">
      <alignment vertical="center"/>
    </xf>
    <xf numFmtId="0" fontId="10" fillId="4" borderId="0" xfId="5" applyFont="1" applyFill="1" applyBorder="1" applyAlignment="1">
      <alignment vertical="center"/>
    </xf>
    <xf numFmtId="4" fontId="9" fillId="6" borderId="13" xfId="7" applyNumberFormat="1" applyFont="1" applyFill="1" applyBorder="1" applyAlignment="1">
      <alignment horizontal="center" vertical="center"/>
    </xf>
    <xf numFmtId="4" fontId="9" fillId="6" borderId="14" xfId="7" applyNumberFormat="1" applyFont="1" applyFill="1" applyBorder="1" applyAlignment="1">
      <alignment horizontal="center" vertical="center"/>
    </xf>
    <xf numFmtId="4" fontId="9" fillId="6" borderId="15" xfId="7" applyNumberFormat="1" applyFont="1" applyFill="1" applyBorder="1" applyAlignment="1">
      <alignment horizontal="center" vertical="center" wrapText="1"/>
    </xf>
    <xf numFmtId="4" fontId="9" fillId="6" borderId="14" xfId="7" applyNumberFormat="1" applyFont="1" applyFill="1" applyBorder="1" applyAlignment="1">
      <alignment horizontal="center" vertical="center" wrapText="1"/>
    </xf>
    <xf numFmtId="4" fontId="9" fillId="6" borderId="16" xfId="7" applyNumberFormat="1" applyFont="1" applyFill="1" applyBorder="1" applyAlignment="1">
      <alignment horizontal="center" vertical="center" wrapText="1"/>
    </xf>
    <xf numFmtId="4" fontId="1" fillId="0" borderId="17" xfId="5" applyNumberFormat="1" applyFont="1" applyBorder="1"/>
    <xf numFmtId="4" fontId="1" fillId="0" borderId="18" xfId="5" applyNumberFormat="1" applyFont="1" applyBorder="1"/>
    <xf numFmtId="4" fontId="1" fillId="0" borderId="19" xfId="5" applyNumberFormat="1" applyFont="1" applyBorder="1"/>
    <xf numFmtId="4" fontId="1" fillId="0" borderId="20" xfId="5" applyNumberFormat="1" applyFont="1" applyBorder="1"/>
    <xf numFmtId="4" fontId="1" fillId="0" borderId="21" xfId="5" applyNumberFormat="1" applyFont="1" applyBorder="1"/>
    <xf numFmtId="3" fontId="1" fillId="0" borderId="21" xfId="5" applyNumberFormat="1" applyFont="1" applyBorder="1"/>
    <xf numFmtId="4" fontId="1" fillId="0" borderId="22" xfId="5" applyNumberFormat="1" applyFont="1" applyBorder="1"/>
    <xf numFmtId="164" fontId="1" fillId="0" borderId="17" xfId="5" applyNumberFormat="1" applyFont="1" applyBorder="1"/>
    <xf numFmtId="4" fontId="1" fillId="0" borderId="24" xfId="5" applyNumberFormat="1" applyFont="1" applyBorder="1"/>
    <xf numFmtId="4" fontId="1" fillId="0" borderId="25" xfId="5" applyNumberFormat="1" applyFont="1" applyBorder="1"/>
    <xf numFmtId="4" fontId="1" fillId="0" borderId="26" xfId="5" applyNumberFormat="1" applyFont="1" applyBorder="1"/>
    <xf numFmtId="4" fontId="1" fillId="0" borderId="27" xfId="5" applyNumberFormat="1" applyFont="1" applyBorder="1"/>
    <xf numFmtId="4" fontId="1" fillId="0" borderId="28" xfId="5" applyNumberFormat="1" applyFont="1" applyBorder="1"/>
    <xf numFmtId="3" fontId="1" fillId="0" borderId="28" xfId="5" applyNumberFormat="1" applyFont="1" applyBorder="1"/>
    <xf numFmtId="4" fontId="1" fillId="0" borderId="29" xfId="5" applyNumberFormat="1" applyFont="1" applyBorder="1"/>
    <xf numFmtId="4" fontId="1" fillId="0" borderId="30" xfId="5" applyNumberFormat="1" applyFont="1" applyBorder="1"/>
    <xf numFmtId="4" fontId="1" fillId="0" borderId="31" xfId="5" applyNumberFormat="1" applyFont="1" applyBorder="1"/>
    <xf numFmtId="4" fontId="1" fillId="0" borderId="32" xfId="5" applyNumberFormat="1" applyFont="1" applyBorder="1"/>
    <xf numFmtId="4" fontId="1" fillId="0" borderId="33" xfId="5" applyNumberFormat="1" applyFont="1" applyBorder="1"/>
    <xf numFmtId="4" fontId="1" fillId="0" borderId="34" xfId="5" applyNumberFormat="1" applyFont="1" applyBorder="1"/>
    <xf numFmtId="3" fontId="1" fillId="0" borderId="33" xfId="5" applyNumberFormat="1" applyFont="1" applyBorder="1"/>
    <xf numFmtId="4" fontId="1" fillId="0" borderId="0" xfId="5" applyNumberFormat="1" applyFont="1" applyBorder="1"/>
    <xf numFmtId="4" fontId="1" fillId="0" borderId="35" xfId="5" applyNumberFormat="1" applyFont="1" applyBorder="1"/>
    <xf numFmtId="4" fontId="9" fillId="7" borderId="37" xfId="6" applyNumberFormat="1" applyFont="1" applyFill="1" applyBorder="1" applyAlignment="1">
      <alignment horizontal="right" vertical="center"/>
    </xf>
    <xf numFmtId="4" fontId="9" fillId="7" borderId="38" xfId="6" applyNumberFormat="1" applyFont="1" applyFill="1" applyBorder="1" applyAlignment="1">
      <alignment vertical="center"/>
    </xf>
    <xf numFmtId="4" fontId="9" fillId="7" borderId="39" xfId="6" applyNumberFormat="1" applyFont="1" applyFill="1" applyBorder="1" applyAlignment="1">
      <alignment vertical="center"/>
    </xf>
    <xf numFmtId="4" fontId="9" fillId="7" borderId="40" xfId="6" applyNumberFormat="1" applyFont="1" applyFill="1" applyBorder="1" applyAlignment="1">
      <alignment vertical="center"/>
    </xf>
    <xf numFmtId="4" fontId="9" fillId="7" borderId="41" xfId="6" applyNumberFormat="1" applyFont="1" applyFill="1" applyBorder="1" applyAlignment="1">
      <alignment vertical="center"/>
    </xf>
    <xf numFmtId="4" fontId="9" fillId="7" borderId="42" xfId="6" applyNumberFormat="1" applyFont="1" applyFill="1" applyBorder="1" applyAlignment="1">
      <alignment vertical="center"/>
    </xf>
    <xf numFmtId="4" fontId="9" fillId="7" borderId="43" xfId="6" applyNumberFormat="1" applyFont="1" applyFill="1" applyBorder="1" applyAlignment="1">
      <alignment vertical="center"/>
    </xf>
    <xf numFmtId="4" fontId="9" fillId="7" borderId="44" xfId="6" applyNumberFormat="1" applyFont="1" applyFill="1" applyBorder="1" applyAlignment="1">
      <alignment vertical="center"/>
    </xf>
    <xf numFmtId="4" fontId="1" fillId="0" borderId="23" xfId="5" applyNumberFormat="1" applyFont="1" applyBorder="1"/>
    <xf numFmtId="4" fontId="1" fillId="0" borderId="45" xfId="5" applyNumberFormat="1" applyFont="1" applyBorder="1"/>
    <xf numFmtId="4" fontId="1" fillId="0" borderId="46" xfId="5" applyNumberFormat="1" applyFont="1" applyBorder="1"/>
    <xf numFmtId="4" fontId="1" fillId="0" borderId="47" xfId="5" applyNumberFormat="1" applyFont="1" applyBorder="1"/>
    <xf numFmtId="4" fontId="1" fillId="0" borderId="48" xfId="5" applyNumberFormat="1" applyFont="1" applyBorder="1"/>
    <xf numFmtId="4" fontId="1" fillId="0" borderId="49" xfId="5" applyNumberFormat="1" applyFont="1" applyBorder="1"/>
    <xf numFmtId="3" fontId="1" fillId="0" borderId="49" xfId="5" applyNumberFormat="1" applyFont="1" applyBorder="1"/>
    <xf numFmtId="4" fontId="1" fillId="0" borderId="50" xfId="5" applyNumberFormat="1" applyFont="1" applyBorder="1"/>
    <xf numFmtId="4" fontId="1" fillId="0" borderId="51" xfId="5" applyNumberFormat="1" applyFont="1" applyBorder="1"/>
    <xf numFmtId="4" fontId="1" fillId="0" borderId="52" xfId="5" applyNumberFormat="1" applyFont="1" applyBorder="1"/>
    <xf numFmtId="4" fontId="1" fillId="0" borderId="53" xfId="5" applyNumberFormat="1" applyFont="1" applyBorder="1"/>
    <xf numFmtId="4" fontId="1" fillId="0" borderId="54" xfId="5" applyNumberFormat="1" applyFont="1" applyBorder="1"/>
    <xf numFmtId="4" fontId="1" fillId="0" borderId="55" xfId="5" applyNumberFormat="1" applyFont="1" applyBorder="1"/>
    <xf numFmtId="4" fontId="1" fillId="0" borderId="56" xfId="5" applyNumberFormat="1" applyFont="1" applyBorder="1"/>
    <xf numFmtId="4" fontId="1" fillId="0" borderId="58" xfId="5" applyNumberFormat="1" applyFont="1" applyBorder="1"/>
    <xf numFmtId="4" fontId="1" fillId="0" borderId="59" xfId="5" applyNumberFormat="1" applyFont="1" applyBorder="1"/>
    <xf numFmtId="3" fontId="1" fillId="0" borderId="59" xfId="5" applyNumberFormat="1" applyFont="1" applyBorder="1"/>
    <xf numFmtId="4" fontId="1" fillId="0" borderId="60" xfId="5" applyNumberFormat="1" applyFont="1" applyBorder="1"/>
    <xf numFmtId="4" fontId="1" fillId="0" borderId="61" xfId="5" applyNumberFormat="1" applyFont="1" applyBorder="1"/>
    <xf numFmtId="4" fontId="9" fillId="7" borderId="62" xfId="6" applyNumberFormat="1" applyFont="1" applyFill="1" applyBorder="1" applyAlignment="1">
      <alignment horizontal="right" vertical="center"/>
    </xf>
    <xf numFmtId="4" fontId="9" fillId="7" borderId="63" xfId="6" applyNumberFormat="1" applyFont="1" applyFill="1" applyBorder="1" applyAlignment="1">
      <alignment vertical="center"/>
    </xf>
    <xf numFmtId="4" fontId="9" fillId="7" borderId="64" xfId="6" applyNumberFormat="1" applyFont="1" applyFill="1" applyBorder="1" applyAlignment="1">
      <alignment vertical="center"/>
    </xf>
    <xf numFmtId="4" fontId="9" fillId="7" borderId="65" xfId="6" applyNumberFormat="1" applyFont="1" applyFill="1" applyBorder="1" applyAlignment="1">
      <alignment vertical="center"/>
    </xf>
    <xf numFmtId="4" fontId="1" fillId="0" borderId="66" xfId="5" applyNumberFormat="1" applyFont="1" applyBorder="1"/>
    <xf numFmtId="4" fontId="1" fillId="0" borderId="67" xfId="5" applyNumberFormat="1" applyFont="1" applyBorder="1"/>
    <xf numFmtId="4" fontId="1" fillId="0" borderId="68" xfId="5" applyNumberFormat="1" applyFont="1" applyBorder="1"/>
    <xf numFmtId="4" fontId="1" fillId="0" borderId="69" xfId="5" applyNumberFormat="1" applyFont="1" applyBorder="1"/>
    <xf numFmtId="4" fontId="1" fillId="0" borderId="70" xfId="5" applyNumberFormat="1" applyFont="1" applyBorder="1"/>
    <xf numFmtId="3" fontId="1" fillId="0" borderId="70" xfId="5" applyNumberFormat="1" applyFont="1" applyBorder="1"/>
    <xf numFmtId="4" fontId="1" fillId="0" borderId="71" xfId="5" applyNumberFormat="1" applyFont="1" applyBorder="1"/>
    <xf numFmtId="4" fontId="1" fillId="0" borderId="72" xfId="5" applyNumberFormat="1" applyFont="1" applyBorder="1"/>
    <xf numFmtId="164" fontId="1" fillId="0" borderId="24" xfId="5" applyNumberFormat="1" applyFont="1" applyBorder="1"/>
    <xf numFmtId="4" fontId="1" fillId="0" borderId="73" xfId="5" applyNumberFormat="1" applyFont="1" applyBorder="1"/>
    <xf numFmtId="4" fontId="1" fillId="0" borderId="74" xfId="5" applyNumberFormat="1" applyFont="1" applyBorder="1"/>
    <xf numFmtId="4" fontId="1" fillId="0" borderId="75" xfId="5" applyNumberFormat="1" applyFont="1" applyBorder="1"/>
    <xf numFmtId="3" fontId="1" fillId="0" borderId="75" xfId="5" applyNumberFormat="1" applyFont="1" applyBorder="1"/>
    <xf numFmtId="4" fontId="1" fillId="0" borderId="76" xfId="5" applyNumberFormat="1" applyFont="1" applyBorder="1"/>
    <xf numFmtId="4" fontId="1" fillId="0" borderId="77" xfId="5" applyNumberFormat="1" applyFont="1" applyBorder="1"/>
    <xf numFmtId="4" fontId="1" fillId="0" borderId="78" xfId="5" applyNumberFormat="1" applyFont="1" applyBorder="1"/>
    <xf numFmtId="4" fontId="9" fillId="7" borderId="79" xfId="6" applyNumberFormat="1" applyFont="1" applyFill="1" applyBorder="1" applyAlignment="1">
      <alignment vertical="center"/>
    </xf>
    <xf numFmtId="4" fontId="9" fillId="7" borderId="80" xfId="6" applyNumberFormat="1" applyFont="1" applyFill="1" applyBorder="1" applyAlignment="1">
      <alignment vertical="center"/>
    </xf>
    <xf numFmtId="4" fontId="9" fillId="7" borderId="81" xfId="6" applyNumberFormat="1" applyFont="1" applyFill="1" applyBorder="1" applyAlignment="1">
      <alignment vertical="center"/>
    </xf>
    <xf numFmtId="4" fontId="9" fillId="7" borderId="82" xfId="6" applyNumberFormat="1" applyFont="1" applyFill="1" applyBorder="1" applyAlignment="1">
      <alignment vertical="center"/>
    </xf>
    <xf numFmtId="4" fontId="9" fillId="7" borderId="83" xfId="6" applyNumberFormat="1" applyFont="1" applyFill="1" applyBorder="1" applyAlignment="1">
      <alignment vertical="center"/>
    </xf>
    <xf numFmtId="4" fontId="9" fillId="7" borderId="62" xfId="6" applyNumberFormat="1" applyFont="1" applyFill="1" applyBorder="1" applyAlignment="1">
      <alignment vertical="center"/>
    </xf>
    <xf numFmtId="4" fontId="1" fillId="0" borderId="84" xfId="6" applyNumberFormat="1" applyFont="1" applyFill="1" applyBorder="1" applyAlignment="1">
      <alignment vertical="center"/>
    </xf>
    <xf numFmtId="4" fontId="1" fillId="0" borderId="85" xfId="6" applyNumberFormat="1" applyFont="1" applyFill="1" applyBorder="1" applyAlignment="1">
      <alignment vertical="center"/>
    </xf>
    <xf numFmtId="4" fontId="9" fillId="0" borderId="86" xfId="6" applyNumberFormat="1" applyFont="1" applyFill="1" applyBorder="1" applyAlignment="1">
      <alignment vertical="center"/>
    </xf>
    <xf numFmtId="3" fontId="9" fillId="0" borderId="33" xfId="6" applyNumberFormat="1" applyFont="1" applyFill="1" applyBorder="1" applyAlignment="1">
      <alignment vertical="center"/>
    </xf>
    <xf numFmtId="4" fontId="9" fillId="0" borderId="47" xfId="6" applyNumberFormat="1" applyFont="1" applyFill="1" applyBorder="1" applyAlignment="1">
      <alignment vertical="center"/>
    </xf>
    <xf numFmtId="4" fontId="1" fillId="0" borderId="49" xfId="6" applyNumberFormat="1" applyFont="1" applyFill="1" applyBorder="1" applyAlignment="1">
      <alignment vertical="center"/>
    </xf>
    <xf numFmtId="4" fontId="9" fillId="0" borderId="87" xfId="6" applyNumberFormat="1" applyFont="1" applyFill="1" applyBorder="1" applyAlignment="1">
      <alignment vertical="center"/>
    </xf>
    <xf numFmtId="4" fontId="9" fillId="0" borderId="46" xfId="6" applyNumberFormat="1" applyFont="1" applyFill="1" applyBorder="1" applyAlignment="1">
      <alignment vertical="center"/>
    </xf>
    <xf numFmtId="4" fontId="1" fillId="0" borderId="88" xfId="6" applyNumberFormat="1" applyFont="1" applyFill="1" applyBorder="1" applyAlignment="1">
      <alignment vertical="center"/>
    </xf>
    <xf numFmtId="4" fontId="9" fillId="0" borderId="89" xfId="6" applyNumberFormat="1" applyFont="1" applyFill="1" applyBorder="1" applyAlignment="1">
      <alignment vertical="center"/>
    </xf>
    <xf numFmtId="3" fontId="9" fillId="0" borderId="90" xfId="6" applyNumberFormat="1" applyFont="1" applyFill="1" applyBorder="1" applyAlignment="1">
      <alignment vertical="center"/>
    </xf>
    <xf numFmtId="4" fontId="9" fillId="0" borderId="33" xfId="6" applyNumberFormat="1" applyFont="1" applyFill="1" applyBorder="1" applyAlignment="1">
      <alignment vertical="center"/>
    </xf>
    <xf numFmtId="4" fontId="1" fillId="0" borderId="91" xfId="5" applyNumberFormat="1" applyFont="1" applyBorder="1"/>
    <xf numFmtId="4" fontId="1" fillId="0" borderId="33" xfId="6" applyNumberFormat="1" applyFont="1" applyFill="1" applyBorder="1" applyAlignment="1">
      <alignment vertical="center"/>
    </xf>
    <xf numFmtId="4" fontId="9" fillId="0" borderId="0" xfId="6" applyNumberFormat="1" applyFont="1" applyFill="1" applyBorder="1" applyAlignment="1">
      <alignment vertical="center"/>
    </xf>
    <xf numFmtId="4" fontId="9" fillId="0" borderId="31" xfId="6" applyNumberFormat="1" applyFont="1" applyFill="1" applyBorder="1" applyAlignment="1">
      <alignment vertical="center"/>
    </xf>
    <xf numFmtId="4" fontId="1" fillId="0" borderId="92" xfId="5" applyNumberFormat="1" applyFont="1" applyBorder="1"/>
    <xf numFmtId="4" fontId="1" fillId="0" borderId="93" xfId="5" applyNumberFormat="1" applyFont="1" applyBorder="1"/>
    <xf numFmtId="4" fontId="1" fillId="0" borderId="94" xfId="5" applyNumberFormat="1" applyFont="1" applyBorder="1"/>
    <xf numFmtId="4" fontId="1" fillId="0" borderId="95" xfId="5" applyNumberFormat="1" applyFont="1" applyBorder="1"/>
    <xf numFmtId="3" fontId="1" fillId="0" borderId="95" xfId="5" applyNumberFormat="1" applyFont="1" applyBorder="1"/>
    <xf numFmtId="4" fontId="1" fillId="0" borderId="96" xfId="5" applyNumberFormat="1" applyFont="1" applyBorder="1"/>
    <xf numFmtId="4" fontId="1" fillId="0" borderId="97" xfId="5" applyNumberFormat="1" applyFont="1" applyBorder="1"/>
    <xf numFmtId="4" fontId="1" fillId="0" borderId="98" xfId="5" applyNumberFormat="1" applyFont="1" applyBorder="1"/>
    <xf numFmtId="4" fontId="1" fillId="0" borderId="99" xfId="5" applyNumberFormat="1" applyFont="1" applyBorder="1"/>
    <xf numFmtId="4" fontId="1" fillId="0" borderId="100" xfId="5" applyNumberFormat="1" applyFont="1" applyBorder="1"/>
    <xf numFmtId="4" fontId="9" fillId="7" borderId="101" xfId="6" applyNumberFormat="1" applyFont="1" applyFill="1" applyBorder="1" applyAlignment="1">
      <alignment vertical="center"/>
    </xf>
    <xf numFmtId="4" fontId="9" fillId="3" borderId="104" xfId="6" applyNumberFormat="1" applyFont="1" applyFill="1" applyBorder="1" applyAlignment="1">
      <alignment vertical="center"/>
    </xf>
    <xf numFmtId="4" fontId="9" fillId="3" borderId="105" xfId="6" applyNumberFormat="1" applyFont="1" applyFill="1" applyBorder="1" applyAlignment="1">
      <alignment vertical="center"/>
    </xf>
    <xf numFmtId="4" fontId="9" fillId="3" borderId="106" xfId="6" applyNumberFormat="1" applyFont="1" applyFill="1" applyBorder="1" applyAlignment="1">
      <alignment vertical="center"/>
    </xf>
    <xf numFmtId="4" fontId="9" fillId="3" borderId="16" xfId="6" applyNumberFormat="1" applyFont="1" applyFill="1" applyBorder="1" applyAlignment="1">
      <alignment vertical="center"/>
    </xf>
    <xf numFmtId="4" fontId="9" fillId="8" borderId="109" xfId="6" applyNumberFormat="1" applyFont="1" applyFill="1" applyBorder="1" applyAlignment="1">
      <alignment vertical="center"/>
    </xf>
    <xf numFmtId="4" fontId="9" fillId="8" borderId="110" xfId="6" applyNumberFormat="1" applyFont="1" applyFill="1" applyBorder="1" applyAlignment="1">
      <alignment vertical="center"/>
    </xf>
    <xf numFmtId="4" fontId="9" fillId="8" borderId="108" xfId="6" applyNumberFormat="1" applyFont="1" applyFill="1" applyBorder="1" applyAlignment="1">
      <alignment vertical="center"/>
    </xf>
    <xf numFmtId="3" fontId="8" fillId="4" borderId="0" xfId="5" applyNumberFormat="1" applyFill="1"/>
    <xf numFmtId="0" fontId="11" fillId="4" borderId="0" xfId="5" applyFont="1" applyFill="1"/>
    <xf numFmtId="4" fontId="8" fillId="0" borderId="0" xfId="5" applyNumberFormat="1"/>
    <xf numFmtId="3" fontId="8" fillId="0" borderId="0" xfId="5" applyNumberFormat="1"/>
    <xf numFmtId="4" fontId="8" fillId="0" borderId="0" xfId="5" applyNumberFormat="1" applyBorder="1"/>
    <xf numFmtId="4" fontId="9" fillId="7" borderId="111" xfId="6" applyNumberFormat="1" applyFont="1" applyFill="1" applyBorder="1" applyAlignment="1">
      <alignment vertical="center"/>
    </xf>
    <xf numFmtId="4" fontId="9" fillId="7" borderId="37" xfId="6" applyNumberFormat="1" applyFont="1" applyFill="1" applyBorder="1" applyAlignment="1">
      <alignment vertical="center"/>
    </xf>
    <xf numFmtId="4" fontId="1" fillId="0" borderId="85" xfId="5" applyNumberFormat="1" applyFont="1" applyBorder="1"/>
    <xf numFmtId="4" fontId="8" fillId="4" borderId="57" xfId="5" applyNumberFormat="1" applyFill="1" applyBorder="1"/>
    <xf numFmtId="4" fontId="1" fillId="0" borderId="52" xfId="6" applyNumberFormat="1" applyFont="1" applyFill="1" applyBorder="1" applyAlignment="1">
      <alignment vertical="center"/>
    </xf>
    <xf numFmtId="4" fontId="9" fillId="0" borderId="112" xfId="6" applyNumberFormat="1" applyFont="1" applyFill="1" applyBorder="1" applyAlignment="1">
      <alignment vertical="center"/>
    </xf>
    <xf numFmtId="3" fontId="9" fillId="0" borderId="113" xfId="6" applyNumberFormat="1" applyFont="1" applyFill="1" applyBorder="1" applyAlignment="1">
      <alignment vertical="center"/>
    </xf>
    <xf numFmtId="4" fontId="9" fillId="0" borderId="113" xfId="6" applyNumberFormat="1" applyFont="1" applyFill="1" applyBorder="1" applyAlignment="1">
      <alignment vertical="center"/>
    </xf>
    <xf numFmtId="4" fontId="1" fillId="0" borderId="113" xfId="5" applyNumberFormat="1" applyFont="1" applyBorder="1"/>
    <xf numFmtId="4" fontId="1" fillId="0" borderId="114" xfId="6" applyNumberFormat="1" applyFont="1" applyFill="1" applyBorder="1" applyAlignment="1">
      <alignment vertical="center"/>
    </xf>
    <xf numFmtId="4" fontId="9" fillId="0" borderId="115" xfId="6" applyNumberFormat="1" applyFont="1" applyFill="1" applyBorder="1" applyAlignment="1">
      <alignment vertical="center"/>
    </xf>
    <xf numFmtId="4" fontId="9" fillId="0" borderId="66" xfId="6" applyNumberFormat="1" applyFont="1" applyFill="1" applyBorder="1" applyAlignment="1">
      <alignment vertical="center"/>
    </xf>
    <xf numFmtId="4" fontId="1" fillId="0" borderId="116" xfId="5" applyNumberFormat="1" applyFont="1" applyBorder="1"/>
    <xf numFmtId="3" fontId="1" fillId="0" borderId="117" xfId="5" applyNumberFormat="1" applyFont="1" applyBorder="1"/>
    <xf numFmtId="4" fontId="1" fillId="0" borderId="118" xfId="5" applyNumberFormat="1" applyFont="1" applyBorder="1"/>
    <xf numFmtId="3" fontId="9" fillId="3" borderId="104" xfId="6" applyNumberFormat="1" applyFont="1" applyFill="1" applyBorder="1" applyAlignment="1">
      <alignment vertical="center"/>
    </xf>
    <xf numFmtId="4" fontId="9" fillId="8" borderId="119" xfId="6" applyNumberFormat="1" applyFont="1" applyFill="1" applyBorder="1" applyAlignment="1">
      <alignment vertical="center"/>
    </xf>
    <xf numFmtId="4" fontId="9" fillId="8" borderId="120" xfId="6" applyNumberFormat="1" applyFont="1" applyFill="1" applyBorder="1" applyAlignment="1">
      <alignment vertical="center"/>
    </xf>
    <xf numFmtId="4" fontId="9" fillId="8" borderId="121" xfId="6" applyNumberFormat="1" applyFont="1" applyFill="1" applyBorder="1" applyAlignment="1">
      <alignment vertical="center"/>
    </xf>
    <xf numFmtId="4" fontId="9" fillId="0" borderId="100" xfId="6" applyNumberFormat="1" applyFont="1" applyFill="1" applyBorder="1" applyAlignment="1">
      <alignment vertical="center"/>
    </xf>
    <xf numFmtId="3" fontId="1" fillId="0" borderId="122" xfId="5" applyNumberFormat="1" applyFont="1" applyBorder="1"/>
    <xf numFmtId="0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4" fontId="8" fillId="0" borderId="57" xfId="5" applyNumberFormat="1" applyBorder="1"/>
    <xf numFmtId="4" fontId="1" fillId="0" borderId="23" xfId="6" applyNumberFormat="1" applyFont="1" applyFill="1" applyBorder="1" applyAlignment="1">
      <alignment vertical="center"/>
    </xf>
    <xf numFmtId="4" fontId="9" fillId="0" borderId="85" xfId="6" applyNumberFormat="1" applyFont="1" applyFill="1" applyBorder="1" applyAlignment="1">
      <alignment vertical="center"/>
    </xf>
    <xf numFmtId="4" fontId="9" fillId="0" borderId="52" xfId="6" applyNumberFormat="1" applyFont="1" applyFill="1" applyBorder="1" applyAlignment="1">
      <alignment vertical="center"/>
    </xf>
    <xf numFmtId="3" fontId="1" fillId="0" borderId="18" xfId="5" applyNumberFormat="1" applyFont="1" applyBorder="1"/>
    <xf numFmtId="3" fontId="1" fillId="0" borderId="19" xfId="5" applyNumberFormat="1" applyFont="1" applyBorder="1"/>
    <xf numFmtId="3" fontId="1" fillId="0" borderId="20" xfId="5" applyNumberFormat="1" applyFont="1" applyBorder="1"/>
    <xf numFmtId="3" fontId="1" fillId="0" borderId="67" xfId="5" applyNumberFormat="1" applyFont="1" applyBorder="1"/>
    <xf numFmtId="3" fontId="1" fillId="0" borderId="29" xfId="5" applyNumberFormat="1" applyFont="1" applyBorder="1"/>
    <xf numFmtId="3" fontId="1" fillId="0" borderId="27" xfId="5" applyNumberFormat="1" applyFont="1" applyBorder="1"/>
    <xf numFmtId="3" fontId="1" fillId="0" borderId="23" xfId="5" applyNumberFormat="1" applyFont="1" applyBorder="1"/>
    <xf numFmtId="3" fontId="1" fillId="0" borderId="52" xfId="5" applyNumberFormat="1" applyFont="1" applyBorder="1"/>
    <xf numFmtId="3" fontId="1" fillId="0" borderId="53" xfId="5" applyNumberFormat="1" applyFont="1" applyBorder="1"/>
    <xf numFmtId="3" fontId="9" fillId="7" borderId="63" xfId="6" applyNumberFormat="1" applyFont="1" applyFill="1" applyBorder="1" applyAlignment="1">
      <alignment vertical="center"/>
    </xf>
    <xf numFmtId="3" fontId="9" fillId="7" borderId="80" xfId="6" applyNumberFormat="1" applyFont="1" applyFill="1" applyBorder="1" applyAlignment="1">
      <alignment vertical="center"/>
    </xf>
    <xf numFmtId="3" fontId="9" fillId="7" borderId="111" xfId="6" applyNumberFormat="1" applyFont="1" applyFill="1" applyBorder="1" applyAlignment="1">
      <alignment vertical="center"/>
    </xf>
    <xf numFmtId="3" fontId="9" fillId="7" borderId="64" xfId="6" applyNumberFormat="1" applyFont="1" applyFill="1" applyBorder="1" applyAlignment="1">
      <alignment vertical="center"/>
    </xf>
    <xf numFmtId="3" fontId="9" fillId="3" borderId="105" xfId="6" applyNumberFormat="1" applyFont="1" applyFill="1" applyBorder="1" applyAlignment="1">
      <alignment vertical="center"/>
    </xf>
    <xf numFmtId="3" fontId="9" fillId="8" borderId="109" xfId="6" applyNumberFormat="1" applyFont="1" applyFill="1" applyBorder="1" applyAlignment="1">
      <alignment vertical="center"/>
    </xf>
    <xf numFmtId="3" fontId="9" fillId="8" borderId="119" xfId="6" applyNumberFormat="1" applyFont="1" applyFill="1" applyBorder="1" applyAlignment="1">
      <alignment vertical="center"/>
    </xf>
    <xf numFmtId="3" fontId="9" fillId="8" borderId="110" xfId="6" applyNumberFormat="1" applyFont="1" applyFill="1" applyBorder="1" applyAlignment="1">
      <alignment vertical="center"/>
    </xf>
    <xf numFmtId="3" fontId="9" fillId="8" borderId="120" xfId="6" applyNumberFormat="1" applyFont="1" applyFill="1" applyBorder="1" applyAlignment="1">
      <alignment vertical="center"/>
    </xf>
    <xf numFmtId="0" fontId="11" fillId="0" borderId="0" xfId="5" applyFont="1" applyFill="1"/>
    <xf numFmtId="4" fontId="13" fillId="4" borderId="0" xfId="9" applyNumberFormat="1" applyFill="1" applyBorder="1"/>
    <xf numFmtId="4" fontId="13" fillId="4" borderId="0" xfId="9" applyNumberFormat="1" applyFill="1"/>
    <xf numFmtId="0" fontId="10" fillId="4" borderId="0" xfId="9" applyFont="1" applyFill="1" applyBorder="1" applyAlignment="1">
      <alignment vertical="center"/>
    </xf>
    <xf numFmtId="4" fontId="9" fillId="6" borderId="124" xfId="7" applyNumberFormat="1" applyFont="1" applyFill="1" applyBorder="1" applyAlignment="1">
      <alignment horizontal="center" vertical="center" wrapText="1"/>
    </xf>
    <xf numFmtId="4" fontId="9" fillId="6" borderId="13" xfId="7" applyNumberFormat="1" applyFont="1" applyFill="1" applyBorder="1" applyAlignment="1">
      <alignment horizontal="center" vertical="center" wrapText="1"/>
    </xf>
    <xf numFmtId="4" fontId="1" fillId="0" borderId="17" xfId="9" applyNumberFormat="1" applyFont="1" applyBorder="1"/>
    <xf numFmtId="4" fontId="1" fillId="0" borderId="18" xfId="9" applyNumberFormat="1" applyFont="1" applyBorder="1"/>
    <xf numFmtId="4" fontId="1" fillId="0" borderId="19" xfId="9" applyNumberFormat="1" applyFont="1" applyFill="1" applyBorder="1"/>
    <xf numFmtId="4" fontId="1" fillId="0" borderId="17" xfId="9" applyNumberFormat="1" applyFont="1" applyFill="1" applyBorder="1"/>
    <xf numFmtId="4" fontId="1" fillId="0" borderId="18" xfId="9" applyNumberFormat="1" applyFont="1" applyFill="1" applyBorder="1"/>
    <xf numFmtId="3" fontId="1" fillId="0" borderId="19" xfId="9" applyNumberFormat="1" applyFont="1" applyFill="1" applyBorder="1"/>
    <xf numFmtId="4" fontId="1" fillId="0" borderId="29" xfId="9" applyNumberFormat="1" applyFont="1" applyFill="1" applyBorder="1"/>
    <xf numFmtId="164" fontId="1" fillId="0" borderId="17" xfId="9" applyNumberFormat="1" applyFont="1" applyFill="1" applyBorder="1"/>
    <xf numFmtId="4" fontId="1" fillId="0" borderId="92" xfId="9" applyNumberFormat="1" applyFont="1" applyBorder="1"/>
    <xf numFmtId="4" fontId="1" fillId="0" borderId="25" xfId="9" applyNumberFormat="1" applyFont="1" applyBorder="1"/>
    <xf numFmtId="4" fontId="1" fillId="0" borderId="88" xfId="9" applyNumberFormat="1" applyFont="1" applyFill="1" applyBorder="1"/>
    <xf numFmtId="4" fontId="1" fillId="0" borderId="92" xfId="9" applyNumberFormat="1" applyFont="1" applyFill="1" applyBorder="1"/>
    <xf numFmtId="4" fontId="1" fillId="0" borderId="125" xfId="9" applyNumberFormat="1" applyFont="1" applyFill="1" applyBorder="1"/>
    <xf numFmtId="3" fontId="1" fillId="0" borderId="88" xfId="9" applyNumberFormat="1" applyFont="1" applyFill="1" applyBorder="1"/>
    <xf numFmtId="164" fontId="1" fillId="0" borderId="92" xfId="9" applyNumberFormat="1" applyFont="1" applyFill="1" applyBorder="1"/>
    <xf numFmtId="4" fontId="1" fillId="0" borderId="126" xfId="9" applyNumberFormat="1" applyFont="1" applyBorder="1"/>
    <xf numFmtId="4" fontId="1" fillId="0" borderId="52" xfId="9" applyNumberFormat="1" applyFont="1" applyFill="1" applyBorder="1"/>
    <xf numFmtId="4" fontId="1" fillId="0" borderId="126" xfId="9" applyNumberFormat="1" applyFont="1" applyFill="1" applyBorder="1"/>
    <xf numFmtId="4" fontId="1" fillId="0" borderId="127" xfId="9" applyNumberFormat="1" applyFont="1" applyFill="1" applyBorder="1"/>
    <xf numFmtId="3" fontId="1" fillId="0" borderId="128" xfId="9" applyNumberFormat="1" applyFont="1" applyFill="1" applyBorder="1"/>
    <xf numFmtId="4" fontId="1" fillId="0" borderId="128" xfId="9" applyNumberFormat="1" applyFont="1" applyFill="1" applyBorder="1"/>
    <xf numFmtId="164" fontId="1" fillId="0" borderId="126" xfId="9" applyNumberFormat="1" applyFont="1" applyFill="1" applyBorder="1"/>
    <xf numFmtId="4" fontId="1" fillId="0" borderId="24" xfId="9" applyNumberFormat="1" applyFont="1" applyBorder="1"/>
    <xf numFmtId="4" fontId="1" fillId="0" borderId="26" xfId="9" applyNumberFormat="1" applyFont="1" applyFill="1" applyBorder="1"/>
    <xf numFmtId="4" fontId="1" fillId="0" borderId="24" xfId="9" applyNumberFormat="1" applyFont="1" applyFill="1" applyBorder="1"/>
    <xf numFmtId="4" fontId="1" fillId="0" borderId="67" xfId="9" applyNumberFormat="1" applyFont="1" applyFill="1" applyBorder="1"/>
    <xf numFmtId="3" fontId="1" fillId="0" borderId="29" xfId="9" applyNumberFormat="1" applyFont="1" applyFill="1" applyBorder="1"/>
    <xf numFmtId="4" fontId="1" fillId="0" borderId="31" xfId="9" applyNumberFormat="1" applyFont="1" applyBorder="1"/>
    <xf numFmtId="4" fontId="1" fillId="0" borderId="32" xfId="9" applyNumberFormat="1" applyFont="1" applyBorder="1"/>
    <xf numFmtId="4" fontId="1" fillId="0" borderId="35" xfId="9" applyNumberFormat="1" applyFont="1" applyFill="1" applyBorder="1"/>
    <xf numFmtId="4" fontId="1" fillId="0" borderId="23" xfId="9" applyNumberFormat="1" applyFont="1" applyFill="1" applyBorder="1"/>
    <xf numFmtId="3" fontId="1" fillId="0" borderId="52" xfId="9" applyNumberFormat="1" applyFont="1" applyFill="1" applyBorder="1"/>
    <xf numFmtId="4" fontId="13" fillId="4" borderId="57" xfId="9" applyNumberFormat="1" applyFill="1" applyBorder="1"/>
    <xf numFmtId="4" fontId="9" fillId="7" borderId="130" xfId="6" applyNumberFormat="1" applyFont="1" applyFill="1" applyBorder="1" applyAlignment="1">
      <alignment vertical="center"/>
    </xf>
    <xf numFmtId="4" fontId="1" fillId="0" borderId="23" xfId="9" applyNumberFormat="1" applyFont="1" applyBorder="1"/>
    <xf numFmtId="4" fontId="1" fillId="0" borderId="45" xfId="9" applyNumberFormat="1" applyFont="1" applyBorder="1"/>
    <xf numFmtId="4" fontId="1" fillId="0" borderId="98" xfId="9" applyNumberFormat="1" applyFont="1" applyBorder="1"/>
    <xf numFmtId="4" fontId="1" fillId="0" borderId="31" xfId="9" applyNumberFormat="1" applyFont="1" applyFill="1" applyBorder="1"/>
    <xf numFmtId="4" fontId="1" fillId="0" borderId="54" xfId="9" applyNumberFormat="1" applyFont="1" applyFill="1" applyBorder="1"/>
    <xf numFmtId="4" fontId="1" fillId="0" borderId="56" xfId="9" applyNumberFormat="1" applyFont="1" applyFill="1" applyBorder="1"/>
    <xf numFmtId="4" fontId="1" fillId="0" borderId="25" xfId="9" applyNumberFormat="1" applyFont="1" applyFill="1" applyBorder="1"/>
    <xf numFmtId="3" fontId="1" fillId="0" borderId="54" xfId="9" applyNumberFormat="1" applyFont="1" applyFill="1" applyBorder="1"/>
    <xf numFmtId="4" fontId="1" fillId="0" borderId="46" xfId="9" applyNumberFormat="1" applyFont="1" applyBorder="1"/>
    <xf numFmtId="4" fontId="1" fillId="0" borderId="47" xfId="9" applyNumberFormat="1" applyFont="1" applyFill="1" applyBorder="1"/>
    <xf numFmtId="4" fontId="1" fillId="0" borderId="46" xfId="9" applyNumberFormat="1" applyFont="1" applyFill="1" applyBorder="1"/>
    <xf numFmtId="4" fontId="1" fillId="0" borderId="45" xfId="9" applyNumberFormat="1" applyFont="1" applyFill="1" applyBorder="1"/>
    <xf numFmtId="3" fontId="1" fillId="0" borderId="47" xfId="9" applyNumberFormat="1" applyFont="1" applyFill="1" applyBorder="1"/>
    <xf numFmtId="4" fontId="1" fillId="0" borderId="51" xfId="9" applyNumberFormat="1" applyFont="1" applyFill="1" applyBorder="1"/>
    <xf numFmtId="4" fontId="1" fillId="0" borderId="93" xfId="9" applyNumberFormat="1" applyFont="1" applyFill="1" applyBorder="1"/>
    <xf numFmtId="4" fontId="1" fillId="0" borderId="56" xfId="9" applyNumberFormat="1" applyFont="1" applyBorder="1"/>
    <xf numFmtId="4" fontId="1" fillId="0" borderId="67" xfId="9" applyNumberFormat="1" applyFont="1" applyBorder="1"/>
    <xf numFmtId="164" fontId="1" fillId="0" borderId="24" xfId="9" applyNumberFormat="1" applyFont="1" applyFill="1" applyBorder="1"/>
    <xf numFmtId="4" fontId="1" fillId="0" borderId="51" xfId="9" applyNumberFormat="1" applyFont="1" applyBorder="1"/>
    <xf numFmtId="4" fontId="1" fillId="0" borderId="73" xfId="9" applyNumberFormat="1" applyFont="1" applyBorder="1"/>
    <xf numFmtId="4" fontId="1" fillId="0" borderId="73" xfId="9" applyNumberFormat="1" applyFont="1" applyFill="1" applyBorder="1"/>
    <xf numFmtId="3" fontId="1" fillId="0" borderId="26" xfId="9" applyNumberFormat="1" applyFont="1" applyFill="1" applyBorder="1"/>
    <xf numFmtId="4" fontId="1" fillId="0" borderId="126" xfId="6" applyNumberFormat="1" applyFont="1" applyFill="1" applyBorder="1" applyAlignment="1">
      <alignment vertical="center"/>
    </xf>
    <xf numFmtId="4" fontId="9" fillId="0" borderId="132" xfId="6" applyNumberFormat="1" applyFont="1" applyFill="1" applyBorder="1" applyAlignment="1">
      <alignment vertical="center"/>
    </xf>
    <xf numFmtId="3" fontId="9" fillId="0" borderId="52" xfId="6" applyNumberFormat="1" applyFont="1" applyFill="1" applyBorder="1" applyAlignment="1">
      <alignment vertical="center"/>
    </xf>
    <xf numFmtId="4" fontId="1" fillId="0" borderId="47" xfId="6" applyNumberFormat="1" applyFont="1" applyFill="1" applyBorder="1" applyAlignment="1">
      <alignment vertical="center"/>
    </xf>
    <xf numFmtId="4" fontId="1" fillId="0" borderId="97" xfId="9" applyNumberFormat="1" applyFont="1" applyBorder="1"/>
    <xf numFmtId="4" fontId="9" fillId="0" borderId="125" xfId="6" applyNumberFormat="1" applyFont="1" applyFill="1" applyBorder="1" applyAlignment="1">
      <alignment vertical="center"/>
    </xf>
    <xf numFmtId="3" fontId="9" fillId="0" borderId="88" xfId="6" applyNumberFormat="1" applyFont="1" applyFill="1" applyBorder="1" applyAlignment="1">
      <alignment vertical="center"/>
    </xf>
    <xf numFmtId="4" fontId="1" fillId="0" borderId="97" xfId="9" applyNumberFormat="1" applyFont="1" applyFill="1" applyBorder="1"/>
    <xf numFmtId="4" fontId="1" fillId="0" borderId="133" xfId="9" applyNumberFormat="1" applyFont="1" applyFill="1" applyBorder="1"/>
    <xf numFmtId="3" fontId="1" fillId="0" borderId="93" xfId="9" applyNumberFormat="1" applyFont="1" applyFill="1" applyBorder="1"/>
    <xf numFmtId="4" fontId="13" fillId="4" borderId="134" xfId="9" applyNumberFormat="1" applyFill="1" applyBorder="1"/>
    <xf numFmtId="4" fontId="9" fillId="3" borderId="13" xfId="6" applyNumberFormat="1" applyFont="1" applyFill="1" applyBorder="1" applyAlignment="1">
      <alignment vertical="center"/>
    </xf>
    <xf numFmtId="4" fontId="9" fillId="3" borderId="14" xfId="6" applyNumberFormat="1" applyFont="1" applyFill="1" applyBorder="1" applyAlignment="1">
      <alignment vertical="center"/>
    </xf>
    <xf numFmtId="4" fontId="9" fillId="3" borderId="124" xfId="6" applyNumberFormat="1" applyFont="1" applyFill="1" applyBorder="1" applyAlignment="1">
      <alignment vertical="center"/>
    </xf>
    <xf numFmtId="4" fontId="9" fillId="8" borderId="137" xfId="6" applyNumberFormat="1" applyFont="1" applyFill="1" applyBorder="1" applyAlignment="1">
      <alignment vertical="center"/>
    </xf>
    <xf numFmtId="3" fontId="13" fillId="4" borderId="0" xfId="9" applyNumberFormat="1" applyFill="1"/>
    <xf numFmtId="0" fontId="11" fillId="4" borderId="0" xfId="9" applyFont="1" applyFill="1"/>
    <xf numFmtId="4" fontId="13" fillId="0" borderId="0" xfId="9" applyNumberFormat="1"/>
    <xf numFmtId="3" fontId="13" fillId="0" borderId="0" xfId="9" applyNumberFormat="1"/>
    <xf numFmtId="4" fontId="13" fillId="0" borderId="0" xfId="9" applyNumberFormat="1" applyBorder="1"/>
    <xf numFmtId="4" fontId="1" fillId="4" borderId="0" xfId="5" applyNumberFormat="1" applyFont="1" applyFill="1" applyBorder="1"/>
    <xf numFmtId="4" fontId="1" fillId="4" borderId="0" xfId="5" applyNumberFormat="1" applyFont="1" applyFill="1"/>
    <xf numFmtId="0" fontId="9" fillId="4" borderId="0" xfId="6" applyFont="1" applyFill="1" applyBorder="1" applyAlignment="1">
      <alignment vertical="center"/>
    </xf>
    <xf numFmtId="0" fontId="9" fillId="4" borderId="0" xfId="5" applyFont="1" applyFill="1" applyBorder="1" applyAlignment="1">
      <alignment vertical="center"/>
    </xf>
    <xf numFmtId="4" fontId="9" fillId="6" borderId="139" xfId="7" applyNumberFormat="1" applyFont="1" applyFill="1" applyBorder="1" applyAlignment="1">
      <alignment horizontal="center" vertical="center"/>
    </xf>
    <xf numFmtId="4" fontId="9" fillId="6" borderId="140" xfId="7" applyNumberFormat="1" applyFont="1" applyFill="1" applyBorder="1" applyAlignment="1">
      <alignment horizontal="center" vertical="center" wrapText="1"/>
    </xf>
    <xf numFmtId="4" fontId="9" fillId="6" borderId="141" xfId="7" applyNumberFormat="1" applyFont="1" applyFill="1" applyBorder="1" applyAlignment="1">
      <alignment horizontal="center" vertical="center" wrapText="1"/>
    </xf>
    <xf numFmtId="4" fontId="9" fillId="6" borderId="139" xfId="7" applyNumberFormat="1" applyFont="1" applyFill="1" applyBorder="1" applyAlignment="1">
      <alignment horizontal="center" vertical="center" wrapText="1"/>
    </xf>
    <xf numFmtId="4" fontId="9" fillId="6" borderId="142" xfId="7" applyNumberFormat="1" applyFont="1" applyFill="1" applyBorder="1" applyAlignment="1">
      <alignment horizontal="center" vertical="center" wrapText="1"/>
    </xf>
    <xf numFmtId="4" fontId="9" fillId="6" borderId="143" xfId="7" applyNumberFormat="1" applyFont="1" applyFill="1" applyBorder="1" applyAlignment="1">
      <alignment horizontal="center" vertical="center" wrapText="1"/>
    </xf>
    <xf numFmtId="0" fontId="14" fillId="10" borderId="123" xfId="12" applyFont="1" applyFill="1" applyBorder="1"/>
    <xf numFmtId="4" fontId="1" fillId="6" borderId="67" xfId="5" applyNumberFormat="1" applyFont="1" applyFill="1" applyBorder="1"/>
    <xf numFmtId="4" fontId="1" fillId="0" borderId="144" xfId="6" applyNumberFormat="1" applyFont="1" applyFill="1" applyBorder="1" applyAlignment="1">
      <alignment vertical="center"/>
    </xf>
    <xf numFmtId="4" fontId="1" fillId="0" borderId="145" xfId="6" applyNumberFormat="1" applyFont="1" applyFill="1" applyBorder="1" applyAlignment="1">
      <alignment vertical="center"/>
    </xf>
    <xf numFmtId="4" fontId="1" fillId="0" borderId="146" xfId="6" applyNumberFormat="1" applyFont="1" applyFill="1" applyBorder="1" applyAlignment="1">
      <alignment vertical="center"/>
    </xf>
    <xf numFmtId="4" fontId="1" fillId="0" borderId="147" xfId="6" applyNumberFormat="1" applyFont="1" applyFill="1" applyBorder="1" applyAlignment="1">
      <alignment vertical="center"/>
    </xf>
    <xf numFmtId="0" fontId="14" fillId="10" borderId="62" xfId="12" applyFont="1" applyFill="1" applyBorder="1"/>
    <xf numFmtId="4" fontId="1" fillId="0" borderId="54" xfId="6" applyNumberFormat="1" applyFont="1" applyFill="1" applyBorder="1" applyAlignment="1">
      <alignment vertical="center"/>
    </xf>
    <xf numFmtId="4" fontId="1" fillId="0" borderId="77" xfId="6" applyNumberFormat="1" applyFont="1" applyFill="1" applyBorder="1" applyAlignment="1">
      <alignment vertical="center"/>
    </xf>
    <xf numFmtId="4" fontId="1" fillId="0" borderId="78" xfId="6" applyNumberFormat="1" applyFont="1" applyFill="1" applyBorder="1" applyAlignment="1">
      <alignment vertical="center"/>
    </xf>
    <xf numFmtId="4" fontId="1" fillId="0" borderId="56" xfId="6" applyNumberFormat="1" applyFont="1" applyFill="1" applyBorder="1" applyAlignment="1">
      <alignment vertical="center"/>
    </xf>
    <xf numFmtId="4" fontId="9" fillId="7" borderId="148" xfId="6" applyNumberFormat="1" applyFont="1" applyFill="1" applyBorder="1" applyAlignment="1">
      <alignment vertical="center"/>
    </xf>
    <xf numFmtId="4" fontId="9" fillId="7" borderId="149" xfId="6" applyNumberFormat="1" applyFont="1" applyFill="1" applyBorder="1" applyAlignment="1">
      <alignment vertical="center"/>
    </xf>
    <xf numFmtId="4" fontId="9" fillId="7" borderId="150" xfId="6" applyNumberFormat="1" applyFont="1" applyFill="1" applyBorder="1" applyAlignment="1">
      <alignment vertical="center"/>
    </xf>
    <xf numFmtId="0" fontId="14" fillId="10" borderId="0" xfId="12" applyFont="1" applyFill="1"/>
    <xf numFmtId="0" fontId="14" fillId="10" borderId="63" xfId="12" applyFont="1" applyFill="1" applyBorder="1" applyAlignment="1">
      <alignment horizontal="center"/>
    </xf>
    <xf numFmtId="4" fontId="1" fillId="0" borderId="151" xfId="6" applyNumberFormat="1" applyFont="1" applyFill="1" applyBorder="1" applyAlignment="1">
      <alignment vertical="center"/>
    </xf>
    <xf numFmtId="4" fontId="1" fillId="0" borderId="152" xfId="6" applyNumberFormat="1" applyFont="1" applyFill="1" applyBorder="1" applyAlignment="1">
      <alignment vertical="center"/>
    </xf>
    <xf numFmtId="4" fontId="1" fillId="0" borderId="153" xfId="6" applyNumberFormat="1" applyFont="1" applyFill="1" applyBorder="1" applyAlignment="1">
      <alignment vertical="center"/>
    </xf>
    <xf numFmtId="4" fontId="1" fillId="0" borderId="99" xfId="6" applyNumberFormat="1" applyFont="1" applyFill="1" applyBorder="1" applyAlignment="1">
      <alignment vertical="center"/>
    </xf>
    <xf numFmtId="4" fontId="9" fillId="3" borderId="154" xfId="6" applyNumberFormat="1" applyFont="1" applyFill="1" applyBorder="1" applyAlignment="1">
      <alignment vertical="center"/>
    </xf>
    <xf numFmtId="4" fontId="9" fillId="3" borderId="155" xfId="6" applyNumberFormat="1" applyFont="1" applyFill="1" applyBorder="1" applyAlignment="1">
      <alignment vertical="center"/>
    </xf>
    <xf numFmtId="4" fontId="9" fillId="3" borderId="156" xfId="6" applyNumberFormat="1" applyFont="1" applyFill="1" applyBorder="1" applyAlignment="1">
      <alignment vertical="center"/>
    </xf>
    <xf numFmtId="4" fontId="9" fillId="8" borderId="120" xfId="13" applyNumberFormat="1" applyFont="1" applyFill="1" applyBorder="1"/>
    <xf numFmtId="4" fontId="9" fillId="8" borderId="107" xfId="13" applyNumberFormat="1" applyFont="1" applyFill="1" applyBorder="1"/>
    <xf numFmtId="4" fontId="9" fillId="8" borderId="157" xfId="13" applyNumberFormat="1" applyFont="1" applyFill="1" applyBorder="1"/>
    <xf numFmtId="4" fontId="9" fillId="8" borderId="158" xfId="13" applyNumberFormat="1" applyFont="1" applyFill="1" applyBorder="1"/>
    <xf numFmtId="3" fontId="1" fillId="4" borderId="0" xfId="5" applyNumberFormat="1" applyFont="1" applyFill="1"/>
    <xf numFmtId="4" fontId="1" fillId="0" borderId="0" xfId="5" applyNumberFormat="1" applyFont="1"/>
    <xf numFmtId="3" fontId="1" fillId="0" borderId="0" xfId="5" applyNumberFormat="1" applyFont="1"/>
    <xf numFmtId="0" fontId="10" fillId="11" borderId="0" xfId="6" applyFont="1" applyFill="1" applyBorder="1" applyAlignment="1">
      <alignment vertical="center"/>
    </xf>
    <xf numFmtId="4" fontId="9" fillId="15" borderId="13" xfId="7" applyNumberFormat="1" applyFont="1" applyFill="1" applyBorder="1" applyAlignment="1">
      <alignment horizontal="center" vertical="center"/>
    </xf>
    <xf numFmtId="4" fontId="1" fillId="16" borderId="31" xfId="5" applyNumberFormat="1" applyFont="1" applyFill="1" applyBorder="1"/>
    <xf numFmtId="0" fontId="8" fillId="0" borderId="0" xfId="5"/>
    <xf numFmtId="4" fontId="9" fillId="15" borderId="197" xfId="7" applyNumberFormat="1" applyFont="1" applyFill="1" applyBorder="1" applyAlignment="1">
      <alignment horizontal="center" vertical="center" wrapText="1"/>
    </xf>
    <xf numFmtId="4" fontId="9" fillId="17" borderId="178" xfId="6" applyNumberFormat="1" applyFont="1" applyFill="1" applyBorder="1" applyAlignment="1">
      <alignment horizontal="right" vertical="center"/>
    </xf>
    <xf numFmtId="4" fontId="9" fillId="17" borderId="179" xfId="6" applyNumberFormat="1" applyFont="1" applyFill="1" applyBorder="1" applyAlignment="1">
      <alignment horizontal="right" vertical="center"/>
    </xf>
    <xf numFmtId="4" fontId="9" fillId="17" borderId="180" xfId="6" applyNumberFormat="1" applyFont="1" applyFill="1" applyBorder="1" applyAlignment="1">
      <alignment horizontal="right" vertical="center"/>
    </xf>
    <xf numFmtId="4" fontId="9" fillId="17" borderId="177" xfId="6" applyNumberFormat="1" applyFont="1" applyFill="1" applyBorder="1" applyAlignment="1">
      <alignment horizontal="right" vertical="center"/>
    </xf>
    <xf numFmtId="4" fontId="9" fillId="17" borderId="181" xfId="6" applyNumberFormat="1" applyFont="1" applyFill="1" applyBorder="1" applyAlignment="1">
      <alignment horizontal="right" vertical="center"/>
    </xf>
    <xf numFmtId="4" fontId="9" fillId="17" borderId="182" xfId="6" applyNumberFormat="1" applyFont="1" applyFill="1" applyBorder="1" applyAlignment="1">
      <alignment horizontal="right" vertical="center"/>
    </xf>
    <xf numFmtId="4" fontId="9" fillId="17" borderId="188" xfId="6" applyNumberFormat="1" applyFont="1" applyFill="1" applyBorder="1" applyAlignment="1">
      <alignment horizontal="right" vertical="center"/>
    </xf>
    <xf numFmtId="4" fontId="9" fillId="17" borderId="189" xfId="6" applyNumberFormat="1" applyFont="1" applyFill="1" applyBorder="1" applyAlignment="1">
      <alignment horizontal="right" vertical="center"/>
    </xf>
    <xf numFmtId="4" fontId="1" fillId="0" borderId="169" xfId="6" applyNumberFormat="1" applyFont="1" applyBorder="1" applyAlignment="1">
      <alignment horizontal="right" vertical="center"/>
    </xf>
    <xf numFmtId="4" fontId="1" fillId="0" borderId="172" xfId="6" applyNumberFormat="1" applyFont="1" applyBorder="1" applyAlignment="1">
      <alignment horizontal="right" vertical="center"/>
    </xf>
    <xf numFmtId="4" fontId="1" fillId="0" borderId="190" xfId="6" applyNumberFormat="1" applyFont="1" applyBorder="1" applyAlignment="1">
      <alignment horizontal="right" vertical="center"/>
    </xf>
    <xf numFmtId="4" fontId="1" fillId="0" borderId="33" xfId="6" applyNumberFormat="1" applyFont="1" applyBorder="1" applyAlignment="1">
      <alignment horizontal="right" vertical="center"/>
    </xf>
    <xf numFmtId="4" fontId="1" fillId="0" borderId="174" xfId="6" applyNumberFormat="1" applyFont="1" applyBorder="1" applyAlignment="1">
      <alignment horizontal="right" vertical="center"/>
    </xf>
    <xf numFmtId="4" fontId="1" fillId="0" borderId="173" xfId="6" applyNumberFormat="1" applyFont="1" applyBorder="1" applyAlignment="1">
      <alignment horizontal="right" vertical="center"/>
    </xf>
    <xf numFmtId="4" fontId="1" fillId="0" borderId="175" xfId="6" applyNumberFormat="1" applyFont="1" applyBorder="1" applyAlignment="1">
      <alignment horizontal="right" vertical="center"/>
    </xf>
    <xf numFmtId="4" fontId="1" fillId="0" borderId="171" xfId="6" applyNumberFormat="1" applyFont="1" applyBorder="1" applyAlignment="1">
      <alignment horizontal="right" vertical="center"/>
    </xf>
    <xf numFmtId="4" fontId="1" fillId="0" borderId="0" xfId="6" applyNumberFormat="1" applyFont="1" applyBorder="1" applyAlignment="1">
      <alignment horizontal="right" vertical="center"/>
    </xf>
    <xf numFmtId="4" fontId="1" fillId="0" borderId="212" xfId="6" applyNumberFormat="1" applyFont="1" applyBorder="1" applyAlignment="1">
      <alignment horizontal="right" vertical="center"/>
    </xf>
    <xf numFmtId="4" fontId="1" fillId="0" borderId="31" xfId="6" applyNumberFormat="1" applyFont="1" applyBorder="1" applyAlignment="1">
      <alignment horizontal="right" vertical="center"/>
    </xf>
    <xf numFmtId="4" fontId="9" fillId="17" borderId="192" xfId="6" applyNumberFormat="1" applyFont="1" applyFill="1" applyBorder="1" applyAlignment="1">
      <alignment horizontal="right" vertical="center"/>
    </xf>
    <xf numFmtId="4" fontId="9" fillId="12" borderId="194" xfId="6" applyNumberFormat="1" applyFont="1" applyFill="1" applyBorder="1" applyAlignment="1">
      <alignment horizontal="right" vertical="center"/>
    </xf>
    <xf numFmtId="4" fontId="9" fillId="12" borderId="195" xfId="6" applyNumberFormat="1" applyFont="1" applyFill="1" applyBorder="1" applyAlignment="1">
      <alignment horizontal="right" vertical="center"/>
    </xf>
    <xf numFmtId="4" fontId="9" fillId="12" borderId="197" xfId="6" applyNumberFormat="1" applyFont="1" applyFill="1" applyBorder="1" applyAlignment="1">
      <alignment horizontal="right" vertical="center"/>
    </xf>
    <xf numFmtId="4" fontId="9" fillId="18" borderId="11" xfId="19" applyNumberFormat="1" applyFont="1" applyFill="1" applyBorder="1" applyAlignment="1">
      <alignment horizontal="right"/>
    </xf>
    <xf numFmtId="4" fontId="9" fillId="18" borderId="198" xfId="19" applyNumberFormat="1" applyFont="1" applyFill="1" applyBorder="1" applyAlignment="1">
      <alignment horizontal="right"/>
    </xf>
    <xf numFmtId="4" fontId="9" fillId="18" borderId="199" xfId="19" applyNumberFormat="1" applyFont="1" applyFill="1" applyBorder="1" applyAlignment="1">
      <alignment horizontal="right"/>
    </xf>
    <xf numFmtId="4" fontId="9" fillId="18" borderId="12" xfId="19" applyNumberFormat="1" applyFont="1" applyFill="1" applyBorder="1" applyAlignment="1">
      <alignment horizontal="right"/>
    </xf>
    <xf numFmtId="4" fontId="8" fillId="11" borderId="0" xfId="20" applyNumberFormat="1" applyFill="1" applyBorder="1"/>
    <xf numFmtId="4" fontId="8" fillId="11" borderId="0" xfId="20" applyNumberFormat="1" applyFill="1"/>
    <xf numFmtId="0" fontId="10" fillId="11" borderId="0" xfId="20" applyFont="1" applyFill="1" applyBorder="1" applyAlignment="1">
      <alignment vertical="center"/>
    </xf>
    <xf numFmtId="4" fontId="9" fillId="15" borderId="14" xfId="7" applyNumberFormat="1" applyFont="1" applyFill="1" applyBorder="1" applyAlignment="1">
      <alignment horizontal="center" vertical="center"/>
    </xf>
    <xf numFmtId="4" fontId="9" fillId="15" borderId="15" xfId="7" applyNumberFormat="1" applyFont="1" applyFill="1" applyBorder="1" applyAlignment="1">
      <alignment horizontal="center" vertical="center" wrapText="1"/>
    </xf>
    <xf numFmtId="4" fontId="9" fillId="15" borderId="14" xfId="7" applyNumberFormat="1" applyFont="1" applyFill="1" applyBorder="1" applyAlignment="1">
      <alignment horizontal="center" vertical="center" wrapText="1"/>
    </xf>
    <xf numFmtId="4" fontId="1" fillId="16" borderId="164" xfId="20" applyNumberFormat="1" applyFont="1" applyFill="1" applyBorder="1"/>
    <xf numFmtId="4" fontId="1" fillId="16" borderId="165" xfId="20" applyNumberFormat="1" applyFont="1" applyFill="1" applyBorder="1" applyAlignment="1">
      <alignment horizontal="right"/>
    </xf>
    <xf numFmtId="4" fontId="1" fillId="0" borderId="166" xfId="20" applyNumberFormat="1" applyFont="1" applyBorder="1" applyAlignment="1">
      <alignment horizontal="right"/>
    </xf>
    <xf numFmtId="4" fontId="1" fillId="0" borderId="167" xfId="20" applyNumberFormat="1" applyFont="1" applyFill="1" applyBorder="1" applyAlignment="1">
      <alignment horizontal="right"/>
    </xf>
    <xf numFmtId="4" fontId="1" fillId="0" borderId="168" xfId="20" applyNumberFormat="1" applyFont="1" applyBorder="1" applyAlignment="1">
      <alignment horizontal="right"/>
    </xf>
    <xf numFmtId="4" fontId="1" fillId="0" borderId="169" xfId="20" applyNumberFormat="1" applyFont="1" applyBorder="1" applyAlignment="1">
      <alignment horizontal="right"/>
    </xf>
    <xf numFmtId="4" fontId="1" fillId="0" borderId="170" xfId="20" applyNumberFormat="1" applyFont="1" applyBorder="1" applyAlignment="1">
      <alignment horizontal="right"/>
    </xf>
    <xf numFmtId="164" fontId="1" fillId="0" borderId="164" xfId="20" applyNumberFormat="1" applyFont="1" applyBorder="1" applyAlignment="1">
      <alignment horizontal="right"/>
    </xf>
    <xf numFmtId="4" fontId="1" fillId="16" borderId="204" xfId="20" applyNumberFormat="1" applyFont="1" applyFill="1" applyBorder="1"/>
    <xf numFmtId="4" fontId="1" fillId="16" borderId="205" xfId="20" applyNumberFormat="1" applyFont="1" applyFill="1" applyBorder="1" applyAlignment="1">
      <alignment horizontal="right"/>
    </xf>
    <xf numFmtId="4" fontId="1" fillId="0" borderId="203" xfId="20" applyNumberFormat="1" applyFont="1" applyBorder="1" applyAlignment="1">
      <alignment horizontal="right"/>
    </xf>
    <xf numFmtId="4" fontId="1" fillId="0" borderId="206" xfId="20" applyNumberFormat="1" applyFont="1" applyFill="1" applyBorder="1" applyAlignment="1">
      <alignment horizontal="right"/>
    </xf>
    <xf numFmtId="4" fontId="1" fillId="0" borderId="207" xfId="20" applyNumberFormat="1" applyFont="1" applyBorder="1" applyAlignment="1">
      <alignment horizontal="right"/>
    </xf>
    <xf numFmtId="4" fontId="1" fillId="0" borderId="208" xfId="20" applyNumberFormat="1" applyFont="1" applyBorder="1" applyAlignment="1">
      <alignment horizontal="right"/>
    </xf>
    <xf numFmtId="164" fontId="1" fillId="0" borderId="204" xfId="20" applyNumberFormat="1" applyFont="1" applyBorder="1" applyAlignment="1">
      <alignment horizontal="right"/>
    </xf>
    <xf numFmtId="4" fontId="1" fillId="0" borderId="204" xfId="20" applyNumberFormat="1" applyFont="1" applyBorder="1" applyAlignment="1">
      <alignment horizontal="right"/>
    </xf>
    <xf numFmtId="4" fontId="1" fillId="16" borderId="171" xfId="20" applyNumberFormat="1" applyFont="1" applyFill="1" applyBorder="1"/>
    <xf numFmtId="4" fontId="1" fillId="0" borderId="52" xfId="20" applyNumberFormat="1" applyFont="1" applyBorder="1" applyAlignment="1">
      <alignment horizontal="right"/>
    </xf>
    <xf numFmtId="4" fontId="1" fillId="0" borderId="172" xfId="20" applyNumberFormat="1" applyFont="1" applyFill="1" applyBorder="1" applyAlignment="1">
      <alignment horizontal="right"/>
    </xf>
    <xf numFmtId="4" fontId="1" fillId="0" borderId="173" xfId="20" applyNumberFormat="1" applyFont="1" applyBorder="1" applyAlignment="1">
      <alignment horizontal="right"/>
    </xf>
    <xf numFmtId="4" fontId="1" fillId="0" borderId="174" xfId="20" applyNumberFormat="1" applyFont="1" applyBorder="1" applyAlignment="1">
      <alignment horizontal="right"/>
    </xf>
    <xf numFmtId="4" fontId="1" fillId="0" borderId="175" xfId="20" applyNumberFormat="1" applyFont="1" applyBorder="1" applyAlignment="1">
      <alignment horizontal="right"/>
    </xf>
    <xf numFmtId="164" fontId="1" fillId="0" borderId="171" xfId="20" applyNumberFormat="1" applyFont="1" applyBorder="1" applyAlignment="1">
      <alignment horizontal="right"/>
    </xf>
    <xf numFmtId="4" fontId="1" fillId="16" borderId="31" xfId="20" applyNumberFormat="1" applyFont="1" applyFill="1" applyBorder="1"/>
    <xf numFmtId="4" fontId="1" fillId="16" borderId="213" xfId="20" applyNumberFormat="1" applyFont="1" applyFill="1" applyBorder="1" applyAlignment="1">
      <alignment horizontal="right"/>
    </xf>
    <xf numFmtId="4" fontId="1" fillId="0" borderId="33" xfId="20" applyNumberFormat="1" applyFont="1" applyBorder="1" applyAlignment="1">
      <alignment horizontal="right"/>
    </xf>
    <xf numFmtId="4" fontId="1" fillId="0" borderId="214" xfId="20" applyNumberFormat="1" applyFont="1" applyBorder="1" applyAlignment="1">
      <alignment horizontal="right"/>
    </xf>
    <xf numFmtId="4" fontId="1" fillId="0" borderId="0" xfId="20" applyNumberFormat="1" applyFont="1" applyBorder="1" applyAlignment="1">
      <alignment horizontal="right"/>
    </xf>
    <xf numFmtId="4" fontId="1" fillId="0" borderId="202" xfId="20" applyNumberFormat="1" applyFont="1" applyBorder="1" applyAlignment="1">
      <alignment horizontal="right"/>
    </xf>
    <xf numFmtId="4" fontId="8" fillId="11" borderId="57" xfId="20" applyNumberFormat="1" applyFill="1" applyBorder="1"/>
    <xf numFmtId="4" fontId="1" fillId="16" borderId="66" xfId="20" applyNumberFormat="1" applyFont="1" applyFill="1" applyBorder="1"/>
    <xf numFmtId="4" fontId="1" fillId="16" borderId="215" xfId="20" applyNumberFormat="1" applyFont="1" applyFill="1" applyBorder="1" applyAlignment="1">
      <alignment horizontal="right"/>
    </xf>
    <xf numFmtId="4" fontId="1" fillId="0" borderId="114" xfId="20" applyNumberFormat="1" applyFont="1" applyBorder="1" applyAlignment="1">
      <alignment horizontal="right"/>
    </xf>
    <xf numFmtId="4" fontId="1" fillId="0" borderId="216" xfId="20" applyNumberFormat="1" applyFont="1" applyBorder="1" applyAlignment="1">
      <alignment horizontal="right"/>
    </xf>
    <xf numFmtId="4" fontId="1" fillId="0" borderId="113" xfId="20" applyNumberFormat="1" applyFont="1" applyBorder="1" applyAlignment="1">
      <alignment horizontal="right"/>
    </xf>
    <xf numFmtId="164" fontId="1" fillId="0" borderId="66" xfId="20" applyNumberFormat="1" applyFont="1" applyBorder="1" applyAlignment="1">
      <alignment horizontal="right"/>
    </xf>
    <xf numFmtId="4" fontId="1" fillId="16" borderId="183" xfId="20" applyNumberFormat="1" applyFont="1" applyFill="1" applyBorder="1" applyAlignment="1">
      <alignment horizontal="right"/>
    </xf>
    <xf numFmtId="4" fontId="1" fillId="0" borderId="53" xfId="20" applyNumberFormat="1" applyFont="1" applyBorder="1" applyAlignment="1">
      <alignment horizontal="right"/>
    </xf>
    <xf numFmtId="164" fontId="1" fillId="0" borderId="31" xfId="20" applyNumberFormat="1" applyFont="1" applyBorder="1" applyAlignment="1">
      <alignment horizontal="right"/>
    </xf>
    <xf numFmtId="4" fontId="1" fillId="0" borderId="206" xfId="20" applyNumberFormat="1" applyFont="1" applyBorder="1" applyAlignment="1">
      <alignment horizontal="right"/>
    </xf>
    <xf numFmtId="4" fontId="1" fillId="16" borderId="23" xfId="20" applyNumberFormat="1" applyFont="1" applyFill="1" applyBorder="1" applyAlignment="1">
      <alignment horizontal="right"/>
    </xf>
    <xf numFmtId="4" fontId="1" fillId="0" borderId="209" xfId="20" applyNumberFormat="1" applyFont="1" applyBorder="1" applyAlignment="1">
      <alignment horizontal="right"/>
    </xf>
    <xf numFmtId="4" fontId="1" fillId="0" borderId="210" xfId="20" applyNumberFormat="1" applyFont="1" applyBorder="1" applyAlignment="1">
      <alignment horizontal="right"/>
    </xf>
    <xf numFmtId="4" fontId="1" fillId="0" borderId="172" xfId="20" applyNumberFormat="1" applyFont="1" applyBorder="1" applyAlignment="1">
      <alignment horizontal="right"/>
    </xf>
    <xf numFmtId="4" fontId="1" fillId="0" borderId="184" xfId="20" applyNumberFormat="1" applyFont="1" applyBorder="1" applyAlignment="1">
      <alignment horizontal="right"/>
    </xf>
    <xf numFmtId="4" fontId="1" fillId="16" borderId="185" xfId="20" applyNumberFormat="1" applyFont="1" applyFill="1" applyBorder="1" applyAlignment="1">
      <alignment horizontal="right"/>
    </xf>
    <xf numFmtId="4" fontId="1" fillId="0" borderId="186" xfId="20" applyNumberFormat="1" applyFont="1" applyBorder="1" applyAlignment="1">
      <alignment horizontal="right"/>
    </xf>
    <xf numFmtId="4" fontId="1" fillId="0" borderId="187" xfId="20" applyNumberFormat="1" applyFont="1" applyBorder="1" applyAlignment="1">
      <alignment horizontal="right"/>
    </xf>
    <xf numFmtId="4" fontId="1" fillId="16" borderId="187" xfId="20" applyNumberFormat="1" applyFont="1" applyFill="1" applyBorder="1"/>
    <xf numFmtId="4" fontId="1" fillId="0" borderId="31" xfId="20" applyNumberFormat="1" applyFont="1" applyBorder="1" applyAlignment="1">
      <alignment horizontal="right"/>
    </xf>
    <xf numFmtId="4" fontId="1" fillId="16" borderId="0" xfId="20" applyNumberFormat="1" applyFont="1" applyFill="1" applyBorder="1" applyAlignment="1">
      <alignment horizontal="right"/>
    </xf>
    <xf numFmtId="4" fontId="1" fillId="0" borderId="100" xfId="20" applyNumberFormat="1" applyFont="1" applyBorder="1" applyAlignment="1">
      <alignment horizontal="right"/>
    </xf>
    <xf numFmtId="4" fontId="1" fillId="16" borderId="211" xfId="20" applyNumberFormat="1" applyFont="1" applyFill="1" applyBorder="1"/>
    <xf numFmtId="4" fontId="1" fillId="0" borderId="212" xfId="20" applyNumberFormat="1" applyFont="1" applyBorder="1" applyAlignment="1">
      <alignment horizontal="right"/>
    </xf>
    <xf numFmtId="4" fontId="8" fillId="11" borderId="134" xfId="20" applyNumberFormat="1" applyFill="1" applyBorder="1"/>
    <xf numFmtId="4" fontId="9" fillId="12" borderId="106" xfId="6" applyNumberFormat="1" applyFont="1" applyFill="1" applyBorder="1" applyAlignment="1">
      <alignment horizontal="right" vertical="center"/>
    </xf>
    <xf numFmtId="3" fontId="8" fillId="11" borderId="0" xfId="20" applyNumberFormat="1" applyFill="1"/>
    <xf numFmtId="0" fontId="11" fillId="11" borderId="0" xfId="20" applyFont="1" applyFill="1"/>
    <xf numFmtId="4" fontId="8" fillId="0" borderId="0" xfId="20" applyNumberFormat="1"/>
    <xf numFmtId="3" fontId="8" fillId="0" borderId="0" xfId="20" applyNumberFormat="1"/>
    <xf numFmtId="4" fontId="8" fillId="0" borderId="0" xfId="20" applyNumberFormat="1" applyBorder="1"/>
    <xf numFmtId="0" fontId="8" fillId="0" borderId="0" xfId="20"/>
    <xf numFmtId="4" fontId="8" fillId="0" borderId="0" xfId="5" applyNumberFormat="1" applyFill="1" applyBorder="1"/>
    <xf numFmtId="4" fontId="8" fillId="0" borderId="0" xfId="5" applyNumberFormat="1" applyFill="1"/>
    <xf numFmtId="4" fontId="16" fillId="15" borderId="217" xfId="7" applyNumberFormat="1" applyFont="1" applyFill="1" applyBorder="1" applyAlignment="1">
      <alignment horizontal="center" vertical="center" wrapText="1"/>
    </xf>
    <xf numFmtId="4" fontId="17" fillId="16" borderId="204" xfId="5" applyNumberFormat="1" applyFont="1" applyFill="1" applyBorder="1"/>
    <xf numFmtId="4" fontId="17" fillId="0" borderId="144" xfId="5" applyNumberFormat="1" applyFont="1" applyBorder="1" applyAlignment="1">
      <alignment horizontal="right" vertical="center"/>
    </xf>
    <xf numFmtId="4" fontId="17" fillId="0" borderId="219" xfId="5" applyNumberFormat="1" applyFont="1" applyFill="1" applyBorder="1" applyAlignment="1">
      <alignment horizontal="right" vertical="center"/>
    </xf>
    <xf numFmtId="4" fontId="17" fillId="0" borderId="220" xfId="5" applyNumberFormat="1" applyFont="1" applyBorder="1" applyAlignment="1">
      <alignment horizontal="right" vertical="center"/>
    </xf>
    <xf numFmtId="4" fontId="17" fillId="0" borderId="221" xfId="5" applyNumberFormat="1" applyFont="1" applyBorder="1" applyAlignment="1">
      <alignment horizontal="right" vertical="center"/>
    </xf>
    <xf numFmtId="4" fontId="17" fillId="0" borderId="145" xfId="5" applyNumberFormat="1" applyFont="1" applyBorder="1" applyAlignment="1">
      <alignment horizontal="right" vertical="center"/>
    </xf>
    <xf numFmtId="4" fontId="17" fillId="0" borderId="147" xfId="5" applyNumberFormat="1" applyFont="1" applyBorder="1" applyAlignment="1">
      <alignment horizontal="right" vertical="center"/>
    </xf>
    <xf numFmtId="4" fontId="17" fillId="16" borderId="171" xfId="5" applyNumberFormat="1" applyFont="1" applyFill="1" applyBorder="1"/>
    <xf numFmtId="4" fontId="17" fillId="0" borderId="52" xfId="5" applyNumberFormat="1" applyFont="1" applyBorder="1" applyAlignment="1">
      <alignment horizontal="right" vertical="center"/>
    </xf>
    <xf numFmtId="4" fontId="17" fillId="0" borderId="172" xfId="5" applyNumberFormat="1" applyFont="1" applyFill="1" applyBorder="1" applyAlignment="1">
      <alignment horizontal="right" vertical="center"/>
    </xf>
    <xf numFmtId="4" fontId="17" fillId="0" borderId="207" xfId="5" applyNumberFormat="1" applyFont="1" applyBorder="1" applyAlignment="1">
      <alignment horizontal="right" vertical="center"/>
    </xf>
    <xf numFmtId="4" fontId="17" fillId="0" borderId="174" xfId="5" applyNumberFormat="1" applyFont="1" applyBorder="1" applyAlignment="1">
      <alignment horizontal="right" vertical="center"/>
    </xf>
    <xf numFmtId="4" fontId="17" fillId="0" borderId="169" xfId="5" applyNumberFormat="1" applyFont="1" applyBorder="1" applyAlignment="1">
      <alignment horizontal="right" vertical="center"/>
    </xf>
    <xf numFmtId="4" fontId="17" fillId="0" borderId="175" xfId="5" applyNumberFormat="1" applyFont="1" applyBorder="1" applyAlignment="1">
      <alignment horizontal="right" vertical="center"/>
    </xf>
    <xf numFmtId="164" fontId="17" fillId="0" borderId="171" xfId="5" applyNumberFormat="1" applyFont="1" applyBorder="1" applyAlignment="1">
      <alignment horizontal="right" vertical="center"/>
    </xf>
    <xf numFmtId="4" fontId="17" fillId="0" borderId="203" xfId="5" applyNumberFormat="1" applyFont="1" applyBorder="1" applyAlignment="1">
      <alignment horizontal="right" vertical="center"/>
    </xf>
    <xf numFmtId="4" fontId="17" fillId="0" borderId="206" xfId="5" applyNumberFormat="1" applyFont="1" applyFill="1" applyBorder="1" applyAlignment="1">
      <alignment horizontal="right" vertical="center"/>
    </xf>
    <xf numFmtId="4" fontId="17" fillId="0" borderId="208" xfId="5" applyNumberFormat="1" applyFont="1" applyBorder="1" applyAlignment="1">
      <alignment horizontal="right" vertical="center"/>
    </xf>
    <xf numFmtId="4" fontId="17" fillId="0" borderId="204" xfId="5" applyNumberFormat="1" applyFont="1" applyBorder="1" applyAlignment="1">
      <alignment horizontal="right" vertical="center"/>
    </xf>
    <xf numFmtId="4" fontId="17" fillId="16" borderId="204" xfId="5" applyNumberFormat="1" applyFont="1" applyFill="1" applyBorder="1" applyAlignment="1">
      <alignment vertical="center" wrapText="1"/>
    </xf>
    <xf numFmtId="4" fontId="15" fillId="20" borderId="178" xfId="6" applyNumberFormat="1" applyFont="1" applyFill="1" applyBorder="1" applyAlignment="1">
      <alignment horizontal="right" vertical="center"/>
    </xf>
    <xf numFmtId="4" fontId="15" fillId="20" borderId="179" xfId="6" applyNumberFormat="1" applyFont="1" applyFill="1" applyBorder="1" applyAlignment="1">
      <alignment horizontal="right" vertical="center"/>
    </xf>
    <xf numFmtId="4" fontId="15" fillId="20" borderId="180" xfId="6" applyNumberFormat="1" applyFont="1" applyFill="1" applyBorder="1" applyAlignment="1">
      <alignment horizontal="right" vertical="center"/>
    </xf>
    <xf numFmtId="4" fontId="15" fillId="20" borderId="177" xfId="6" applyNumberFormat="1" applyFont="1" applyFill="1" applyBorder="1" applyAlignment="1">
      <alignment horizontal="right" vertical="center"/>
    </xf>
    <xf numFmtId="4" fontId="15" fillId="20" borderId="181" xfId="6" applyNumberFormat="1" applyFont="1" applyFill="1" applyBorder="1" applyAlignment="1">
      <alignment horizontal="right" vertical="center"/>
    </xf>
    <xf numFmtId="4" fontId="17" fillId="16" borderId="223" xfId="5" applyNumberFormat="1" applyFont="1" applyFill="1" applyBorder="1"/>
    <xf numFmtId="4" fontId="17" fillId="0" borderId="224" xfId="5" applyNumberFormat="1" applyFont="1" applyBorder="1" applyAlignment="1">
      <alignment horizontal="right" vertical="center"/>
    </xf>
    <xf numFmtId="4" fontId="17" fillId="0" borderId="216" xfId="5" applyNumberFormat="1" applyFont="1" applyBorder="1" applyAlignment="1">
      <alignment horizontal="right" vertical="center"/>
    </xf>
    <xf numFmtId="4" fontId="17" fillId="0" borderId="206" xfId="5" applyNumberFormat="1" applyFont="1" applyBorder="1" applyAlignment="1">
      <alignment horizontal="right" vertical="center"/>
    </xf>
    <xf numFmtId="4" fontId="17" fillId="0" borderId="225" xfId="5" applyNumberFormat="1" applyFont="1" applyBorder="1" applyAlignment="1">
      <alignment horizontal="right" vertical="center"/>
    </xf>
    <xf numFmtId="4" fontId="17" fillId="0" borderId="226" xfId="5" applyNumberFormat="1" applyFont="1" applyBorder="1" applyAlignment="1">
      <alignment horizontal="right" vertical="center"/>
    </xf>
    <xf numFmtId="4" fontId="17" fillId="16" borderId="31" xfId="5" applyNumberFormat="1" applyFont="1" applyFill="1" applyBorder="1"/>
    <xf numFmtId="4" fontId="17" fillId="0" borderId="53" xfId="5" applyNumberFormat="1" applyFont="1" applyBorder="1" applyAlignment="1">
      <alignment horizontal="right" vertical="center"/>
    </xf>
    <xf numFmtId="4" fontId="17" fillId="0" borderId="33" xfId="5" applyNumberFormat="1" applyFont="1" applyBorder="1" applyAlignment="1">
      <alignment horizontal="right" vertical="center"/>
    </xf>
    <xf numFmtId="4" fontId="17" fillId="0" borderId="134" xfId="5" applyNumberFormat="1" applyFont="1" applyBorder="1" applyAlignment="1">
      <alignment horizontal="right" vertical="center"/>
    </xf>
    <xf numFmtId="4" fontId="17" fillId="0" borderId="227" xfId="5" applyNumberFormat="1" applyFont="1" applyBorder="1" applyAlignment="1">
      <alignment horizontal="right" vertical="center"/>
    </xf>
    <xf numFmtId="4" fontId="17" fillId="0" borderId="173" xfId="5" applyNumberFormat="1" applyFont="1" applyBorder="1" applyAlignment="1">
      <alignment horizontal="right" vertical="center"/>
    </xf>
    <xf numFmtId="4" fontId="15" fillId="20" borderId="192" xfId="6" applyNumberFormat="1" applyFont="1" applyFill="1" applyBorder="1" applyAlignment="1">
      <alignment horizontal="right" vertical="center"/>
    </xf>
    <xf numFmtId="4" fontId="15" fillId="20" borderId="188" xfId="6" applyNumberFormat="1" applyFont="1" applyFill="1" applyBorder="1" applyAlignment="1">
      <alignment horizontal="right" vertical="center"/>
    </xf>
    <xf numFmtId="4" fontId="15" fillId="20" borderId="189" xfId="6" applyNumberFormat="1" applyFont="1" applyFill="1" applyBorder="1" applyAlignment="1">
      <alignment horizontal="right" vertical="center"/>
    </xf>
    <xf numFmtId="4" fontId="17" fillId="0" borderId="169" xfId="6" applyNumberFormat="1" applyFont="1" applyBorder="1" applyAlignment="1">
      <alignment horizontal="right" vertical="center"/>
    </xf>
    <xf numFmtId="4" fontId="17" fillId="0" borderId="172" xfId="6" applyNumberFormat="1" applyFont="1" applyBorder="1" applyAlignment="1">
      <alignment horizontal="right" vertical="center"/>
    </xf>
    <xf numFmtId="4" fontId="17" fillId="0" borderId="190" xfId="6" applyNumberFormat="1" applyFont="1" applyBorder="1" applyAlignment="1">
      <alignment horizontal="right" vertical="center"/>
    </xf>
    <xf numFmtId="4" fontId="17" fillId="0" borderId="33" xfId="6" applyNumberFormat="1" applyFont="1" applyBorder="1" applyAlignment="1">
      <alignment horizontal="right" vertical="center"/>
    </xf>
    <xf numFmtId="4" fontId="17" fillId="0" borderId="174" xfId="6" applyNumberFormat="1" applyFont="1" applyBorder="1" applyAlignment="1">
      <alignment horizontal="right" vertical="center"/>
    </xf>
    <xf numFmtId="4" fontId="17" fillId="0" borderId="173" xfId="6" applyNumberFormat="1" applyFont="1" applyBorder="1" applyAlignment="1">
      <alignment horizontal="right" vertical="center"/>
    </xf>
    <xf numFmtId="4" fontId="17" fillId="0" borderId="175" xfId="6" applyNumberFormat="1" applyFont="1" applyBorder="1" applyAlignment="1">
      <alignment horizontal="right" vertical="center"/>
    </xf>
    <xf numFmtId="4" fontId="17" fillId="0" borderId="171" xfId="6" applyNumberFormat="1" applyFont="1" applyBorder="1" applyAlignment="1">
      <alignment horizontal="right" vertical="center"/>
    </xf>
    <xf numFmtId="4" fontId="17" fillId="0" borderId="203" xfId="6" applyNumberFormat="1" applyFont="1" applyBorder="1" applyAlignment="1">
      <alignment horizontal="right" vertical="center"/>
    </xf>
    <xf numFmtId="4" fontId="17" fillId="0" borderId="204" xfId="6" applyNumberFormat="1" applyFont="1" applyBorder="1" applyAlignment="1">
      <alignment horizontal="right" vertical="center"/>
    </xf>
    <xf numFmtId="4" fontId="8" fillId="0" borderId="134" xfId="5" applyNumberFormat="1" applyFill="1" applyBorder="1"/>
    <xf numFmtId="4" fontId="15" fillId="20" borderId="191" xfId="6" applyNumberFormat="1" applyFont="1" applyFill="1" applyBorder="1" applyAlignment="1">
      <alignment horizontal="right" vertical="center"/>
    </xf>
    <xf numFmtId="3" fontId="8" fillId="0" borderId="0" xfId="5" applyNumberFormat="1" applyFill="1"/>
    <xf numFmtId="0" fontId="17" fillId="0" borderId="0" xfId="5" applyFont="1" applyFill="1"/>
    <xf numFmtId="0" fontId="17" fillId="0" borderId="0" xfId="21" applyFont="1" applyAlignment="1">
      <alignment vertical="center"/>
    </xf>
    <xf numFmtId="4" fontId="17" fillId="0" borderId="0" xfId="5" applyNumberFormat="1" applyFont="1" applyAlignment="1">
      <alignment vertical="center"/>
    </xf>
    <xf numFmtId="4" fontId="17" fillId="0" borderId="0" xfId="5" applyNumberFormat="1" applyFont="1" applyFill="1"/>
    <xf numFmtId="4" fontId="9" fillId="16" borderId="217" xfId="7" applyNumberFormat="1" applyFont="1" applyFill="1" applyBorder="1" applyAlignment="1">
      <alignment horizontal="center" vertical="center"/>
    </xf>
    <xf numFmtId="4" fontId="9" fillId="16" borderId="200" xfId="7" applyNumberFormat="1" applyFont="1" applyFill="1" applyBorder="1" applyAlignment="1">
      <alignment horizontal="center" vertical="center"/>
    </xf>
    <xf numFmtId="4" fontId="9" fillId="16" borderId="201" xfId="7" applyNumberFormat="1" applyFont="1" applyFill="1" applyBorder="1" applyAlignment="1">
      <alignment horizontal="center" vertical="center" wrapText="1"/>
    </xf>
    <xf numFmtId="4" fontId="9" fillId="16" borderId="200" xfId="7" applyNumberFormat="1" applyFont="1" applyFill="1" applyBorder="1" applyAlignment="1">
      <alignment horizontal="center" vertical="center" wrapText="1"/>
    </xf>
    <xf numFmtId="4" fontId="9" fillId="16" borderId="197" xfId="7" applyNumberFormat="1" applyFont="1" applyFill="1" applyBorder="1" applyAlignment="1">
      <alignment horizontal="center" vertical="center" wrapText="1"/>
    </xf>
    <xf numFmtId="4" fontId="1" fillId="16" borderId="229" xfId="5" applyNumberFormat="1" applyFont="1" applyFill="1" applyBorder="1"/>
    <xf numFmtId="4" fontId="1" fillId="0" borderId="230" xfId="5" applyNumberFormat="1" applyFont="1" applyFill="1" applyBorder="1" applyAlignment="1">
      <alignment horizontal="right"/>
    </xf>
    <xf numFmtId="4" fontId="1" fillId="0" borderId="231" xfId="5" applyNumberFormat="1" applyFont="1" applyFill="1" applyBorder="1" applyAlignment="1">
      <alignment horizontal="right"/>
    </xf>
    <xf numFmtId="4" fontId="1" fillId="0" borderId="232" xfId="5" applyNumberFormat="1" applyFont="1" applyFill="1" applyBorder="1" applyAlignment="1">
      <alignment horizontal="right"/>
    </xf>
    <xf numFmtId="4" fontId="1" fillId="0" borderId="233" xfId="5" applyNumberFormat="1" applyFont="1" applyFill="1" applyBorder="1" applyAlignment="1">
      <alignment horizontal="right"/>
    </xf>
    <xf numFmtId="3" fontId="1" fillId="0" borderId="233" xfId="5" applyNumberFormat="1" applyFont="1" applyFill="1" applyBorder="1" applyAlignment="1">
      <alignment horizontal="right"/>
    </xf>
    <xf numFmtId="4" fontId="1" fillId="0" borderId="234" xfId="5" applyNumberFormat="1" applyFont="1" applyFill="1" applyBorder="1" applyAlignment="1">
      <alignment horizontal="right"/>
    </xf>
    <xf numFmtId="4" fontId="1" fillId="0" borderId="235" xfId="5" applyNumberFormat="1" applyFont="1" applyFill="1" applyBorder="1" applyAlignment="1">
      <alignment horizontal="right"/>
    </xf>
    <xf numFmtId="164" fontId="1" fillId="0" borderId="229" xfId="5" applyNumberFormat="1" applyFont="1" applyFill="1" applyBorder="1" applyAlignment="1">
      <alignment horizontal="right"/>
    </xf>
    <xf numFmtId="4" fontId="1" fillId="16" borderId="56" xfId="5" applyNumberFormat="1" applyFont="1" applyFill="1" applyBorder="1"/>
    <xf numFmtId="4" fontId="1" fillId="0" borderId="25" xfId="9" applyNumberFormat="1" applyFont="1" applyFill="1" applyBorder="1" applyAlignment="1">
      <alignment horizontal="right"/>
    </xf>
    <xf numFmtId="4" fontId="1" fillId="0" borderId="54" xfId="9" applyNumberFormat="1" applyFont="1" applyFill="1" applyBorder="1" applyAlignment="1">
      <alignment horizontal="right"/>
    </xf>
    <xf numFmtId="4" fontId="1" fillId="0" borderId="58" xfId="9" applyNumberFormat="1" applyFont="1" applyFill="1" applyBorder="1" applyAlignment="1">
      <alignment horizontal="right"/>
    </xf>
    <xf numFmtId="4" fontId="1" fillId="0" borderId="59" xfId="5" applyNumberFormat="1" applyFont="1" applyFill="1" applyBorder="1" applyAlignment="1">
      <alignment horizontal="right"/>
    </xf>
    <xf numFmtId="3" fontId="1" fillId="0" borderId="59" xfId="5" applyNumberFormat="1" applyFont="1" applyFill="1" applyBorder="1" applyAlignment="1">
      <alignment horizontal="right"/>
    </xf>
    <xf numFmtId="4" fontId="1" fillId="0" borderId="234" xfId="9" applyNumberFormat="1" applyFont="1" applyFill="1" applyBorder="1" applyAlignment="1">
      <alignment horizontal="right"/>
    </xf>
    <xf numFmtId="4" fontId="1" fillId="0" borderId="77" xfId="5" applyNumberFormat="1" applyFont="1" applyFill="1" applyBorder="1" applyAlignment="1">
      <alignment horizontal="right"/>
    </xf>
    <xf numFmtId="164" fontId="1" fillId="0" borderId="56" xfId="5" applyNumberFormat="1" applyFont="1" applyFill="1" applyBorder="1" applyAlignment="1">
      <alignment horizontal="right"/>
    </xf>
    <xf numFmtId="4" fontId="1" fillId="16" borderId="92" xfId="5" applyNumberFormat="1" applyFont="1" applyFill="1" applyBorder="1"/>
    <xf numFmtId="4" fontId="1" fillId="0" borderId="25" xfId="5" applyNumberFormat="1" applyFont="1" applyFill="1" applyBorder="1" applyAlignment="1">
      <alignment horizontal="right"/>
    </xf>
    <xf numFmtId="4" fontId="1" fillId="0" borderId="88" xfId="5" applyNumberFormat="1" applyFont="1" applyFill="1" applyBorder="1" applyAlignment="1">
      <alignment horizontal="right"/>
    </xf>
    <xf numFmtId="4" fontId="1" fillId="0" borderId="236" xfId="5" applyNumberFormat="1" applyFont="1" applyFill="1" applyBorder="1" applyAlignment="1">
      <alignment horizontal="right"/>
    </xf>
    <xf numFmtId="4" fontId="1" fillId="0" borderId="90" xfId="5" applyNumberFormat="1" applyFont="1" applyFill="1" applyBorder="1" applyAlignment="1">
      <alignment horizontal="right"/>
    </xf>
    <xf numFmtId="3" fontId="1" fillId="0" borderId="90" xfId="5" applyNumberFormat="1" applyFont="1" applyFill="1" applyBorder="1" applyAlignment="1">
      <alignment horizontal="right"/>
    </xf>
    <xf numFmtId="4" fontId="1" fillId="0" borderId="159" xfId="5" applyNumberFormat="1" applyFont="1" applyFill="1" applyBorder="1" applyAlignment="1">
      <alignment horizontal="right"/>
    </xf>
    <xf numFmtId="164" fontId="1" fillId="0" borderId="92" xfId="5" applyNumberFormat="1" applyFont="1" applyFill="1" applyBorder="1" applyAlignment="1">
      <alignment horizontal="right"/>
    </xf>
    <xf numFmtId="4" fontId="1" fillId="16" borderId="237" xfId="5" applyNumberFormat="1" applyFont="1" applyFill="1" applyBorder="1"/>
    <xf numFmtId="4" fontId="1" fillId="0" borderId="52" xfId="5" applyNumberFormat="1" applyFont="1" applyFill="1" applyBorder="1" applyAlignment="1">
      <alignment horizontal="right"/>
    </xf>
    <xf numFmtId="4" fontId="1" fillId="0" borderId="238" xfId="5" applyNumberFormat="1" applyFont="1" applyFill="1" applyBorder="1" applyAlignment="1">
      <alignment horizontal="right"/>
    </xf>
    <xf numFmtId="4" fontId="1" fillId="0" borderId="239" xfId="5" applyNumberFormat="1" applyFont="1" applyFill="1" applyBorder="1" applyAlignment="1">
      <alignment horizontal="right"/>
    </xf>
    <xf numFmtId="3" fontId="1" fillId="0" borderId="239" xfId="5" applyNumberFormat="1" applyFont="1" applyFill="1" applyBorder="1" applyAlignment="1">
      <alignment horizontal="right"/>
    </xf>
    <xf numFmtId="4" fontId="1" fillId="0" borderId="240" xfId="5" applyNumberFormat="1" applyFont="1" applyFill="1" applyBorder="1" applyAlignment="1">
      <alignment horizontal="right"/>
    </xf>
    <xf numFmtId="4" fontId="1" fillId="0" borderId="241" xfId="5" applyNumberFormat="1" applyFont="1" applyFill="1" applyBorder="1" applyAlignment="1">
      <alignment horizontal="right"/>
    </xf>
    <xf numFmtId="164" fontId="1" fillId="0" borderId="237" xfId="5" applyNumberFormat="1" applyFont="1" applyFill="1" applyBorder="1" applyAlignment="1">
      <alignment horizontal="right"/>
    </xf>
    <xf numFmtId="4" fontId="1" fillId="16" borderId="242" xfId="5" applyNumberFormat="1" applyFont="1" applyFill="1" applyBorder="1"/>
    <xf numFmtId="4" fontId="1" fillId="0" borderId="243" xfId="9" applyNumberFormat="1" applyFont="1" applyFill="1" applyBorder="1" applyAlignment="1">
      <alignment horizontal="right"/>
    </xf>
    <xf numFmtId="4" fontId="1" fillId="0" borderId="244" xfId="9" applyNumberFormat="1" applyFont="1" applyFill="1" applyBorder="1" applyAlignment="1">
      <alignment horizontal="right"/>
    </xf>
    <xf numFmtId="4" fontId="1" fillId="0" borderId="245" xfId="5" applyNumberFormat="1" applyFont="1" applyFill="1" applyBorder="1" applyAlignment="1">
      <alignment horizontal="right"/>
    </xf>
    <xf numFmtId="3" fontId="1" fillId="0" borderId="245" xfId="5" applyNumberFormat="1" applyFont="1" applyFill="1" applyBorder="1" applyAlignment="1">
      <alignment horizontal="right"/>
    </xf>
    <xf numFmtId="4" fontId="1" fillId="0" borderId="246" xfId="9" applyNumberFormat="1" applyFont="1" applyFill="1" applyBorder="1" applyAlignment="1">
      <alignment horizontal="right"/>
    </xf>
    <xf numFmtId="4" fontId="1" fillId="0" borderId="247" xfId="5" applyNumberFormat="1" applyFont="1" applyFill="1" applyBorder="1" applyAlignment="1">
      <alignment horizontal="right"/>
    </xf>
    <xf numFmtId="4" fontId="1" fillId="0" borderId="242" xfId="5" applyNumberFormat="1" applyFont="1" applyFill="1" applyBorder="1" applyAlignment="1">
      <alignment horizontal="right"/>
    </xf>
    <xf numFmtId="4" fontId="1" fillId="0" borderId="248" xfId="9" applyNumberFormat="1" applyFont="1" applyFill="1" applyBorder="1" applyAlignment="1">
      <alignment horizontal="right"/>
    </xf>
    <xf numFmtId="4" fontId="1" fillId="0" borderId="33" xfId="9" applyNumberFormat="1" applyFont="1" applyFill="1" applyBorder="1" applyAlignment="1">
      <alignment horizontal="right"/>
    </xf>
    <xf numFmtId="4" fontId="1" fillId="0" borderId="249" xfId="9" applyNumberFormat="1" applyFont="1" applyFill="1" applyBorder="1" applyAlignment="1">
      <alignment horizontal="right"/>
    </xf>
    <xf numFmtId="4" fontId="1" fillId="0" borderId="33" xfId="5" applyNumberFormat="1" applyFont="1" applyFill="1" applyBorder="1" applyAlignment="1">
      <alignment horizontal="right"/>
    </xf>
    <xf numFmtId="3" fontId="1" fillId="0" borderId="33" xfId="5" applyNumberFormat="1" applyFont="1" applyFill="1" applyBorder="1" applyAlignment="1">
      <alignment horizontal="right"/>
    </xf>
    <xf numFmtId="4" fontId="1" fillId="0" borderId="0" xfId="5" applyNumberFormat="1" applyFont="1" applyFill="1" applyBorder="1" applyAlignment="1">
      <alignment horizontal="right"/>
    </xf>
    <xf numFmtId="4" fontId="1" fillId="0" borderId="250" xfId="5" applyNumberFormat="1" applyFont="1" applyFill="1" applyBorder="1" applyAlignment="1">
      <alignment horizontal="right"/>
    </xf>
    <xf numFmtId="4" fontId="9" fillId="26" borderId="253" xfId="6" applyNumberFormat="1" applyFont="1" applyFill="1" applyBorder="1" applyAlignment="1">
      <alignment horizontal="right" vertical="center"/>
    </xf>
    <xf numFmtId="4" fontId="9" fillId="26" borderId="254" xfId="6" applyNumberFormat="1" applyFont="1" applyFill="1" applyBorder="1" applyAlignment="1">
      <alignment horizontal="right" vertical="center"/>
    </xf>
    <xf numFmtId="4" fontId="9" fillId="26" borderId="255" xfId="6" applyNumberFormat="1" applyFont="1" applyFill="1" applyBorder="1" applyAlignment="1">
      <alignment horizontal="right" vertical="center"/>
    </xf>
    <xf numFmtId="4" fontId="9" fillId="26" borderId="256" xfId="6" applyNumberFormat="1" applyFont="1" applyFill="1" applyBorder="1" applyAlignment="1">
      <alignment horizontal="right" vertical="center"/>
    </xf>
    <xf numFmtId="4" fontId="9" fillId="26" borderId="257" xfId="6" applyNumberFormat="1" applyFont="1" applyFill="1" applyBorder="1" applyAlignment="1">
      <alignment horizontal="right" vertical="center"/>
    </xf>
    <xf numFmtId="0" fontId="8" fillId="0" borderId="57" xfId="5" applyBorder="1"/>
    <xf numFmtId="4" fontId="1" fillId="0" borderId="233" xfId="9" applyNumberFormat="1" applyFont="1" applyFill="1" applyBorder="1" applyAlignment="1">
      <alignment horizontal="right"/>
    </xf>
    <xf numFmtId="4" fontId="1" fillId="0" borderId="246" xfId="5" applyNumberFormat="1" applyFont="1" applyFill="1" applyBorder="1" applyAlignment="1">
      <alignment horizontal="right"/>
    </xf>
    <xf numFmtId="4" fontId="1" fillId="0" borderId="244" xfId="5" applyNumberFormat="1" applyFont="1" applyFill="1" applyBorder="1" applyAlignment="1">
      <alignment horizontal="right"/>
    </xf>
    <xf numFmtId="4" fontId="1" fillId="0" borderId="245" xfId="9" applyNumberFormat="1" applyFont="1" applyFill="1" applyBorder="1" applyAlignment="1">
      <alignment horizontal="right"/>
    </xf>
    <xf numFmtId="4" fontId="1" fillId="0" borderId="259" xfId="5" applyNumberFormat="1" applyFont="1" applyFill="1" applyBorder="1" applyAlignment="1">
      <alignment horizontal="right"/>
    </xf>
    <xf numFmtId="4" fontId="1" fillId="0" borderId="247" xfId="9" applyNumberFormat="1" applyFont="1" applyFill="1" applyBorder="1" applyAlignment="1">
      <alignment horizontal="right"/>
    </xf>
    <xf numFmtId="4" fontId="1" fillId="0" borderId="242" xfId="9" applyNumberFormat="1" applyFont="1" applyFill="1" applyBorder="1" applyAlignment="1">
      <alignment horizontal="right"/>
    </xf>
    <xf numFmtId="4" fontId="1" fillId="0" borderId="23" xfId="5" applyNumberFormat="1" applyFont="1" applyFill="1" applyBorder="1" applyAlignment="1">
      <alignment horizontal="right"/>
    </xf>
    <xf numFmtId="4" fontId="1" fillId="0" borderId="54" xfId="5" applyNumberFormat="1" applyFont="1" applyFill="1" applyBorder="1" applyAlignment="1">
      <alignment horizontal="right"/>
    </xf>
    <xf numFmtId="4" fontId="1" fillId="0" borderId="58" xfId="5" applyNumberFormat="1" applyFont="1" applyFill="1" applyBorder="1" applyAlignment="1">
      <alignment horizontal="right"/>
    </xf>
    <xf numFmtId="4" fontId="1" fillId="0" borderId="61" xfId="5" applyNumberFormat="1" applyFont="1" applyFill="1" applyBorder="1" applyAlignment="1">
      <alignment horizontal="right"/>
    </xf>
    <xf numFmtId="4" fontId="1" fillId="0" borderId="55" xfId="5" applyNumberFormat="1" applyFont="1" applyFill="1" applyBorder="1" applyAlignment="1">
      <alignment horizontal="right"/>
    </xf>
    <xf numFmtId="4" fontId="1" fillId="0" borderId="56" xfId="5" applyNumberFormat="1" applyFont="1" applyFill="1" applyBorder="1" applyAlignment="1">
      <alignment horizontal="right"/>
    </xf>
    <xf numFmtId="4" fontId="1" fillId="0" borderId="260" xfId="5" applyNumberFormat="1" applyFont="1" applyFill="1" applyBorder="1" applyAlignment="1">
      <alignment horizontal="right"/>
    </xf>
    <xf numFmtId="4" fontId="1" fillId="0" borderId="261" xfId="5" applyNumberFormat="1" applyFont="1" applyFill="1" applyBorder="1" applyAlignment="1">
      <alignment horizontal="right"/>
    </xf>
    <xf numFmtId="4" fontId="1" fillId="0" borderId="262" xfId="5" applyNumberFormat="1" applyFont="1" applyFill="1" applyBorder="1" applyAlignment="1">
      <alignment horizontal="right"/>
    </xf>
    <xf numFmtId="3" fontId="1" fillId="0" borderId="262" xfId="5" applyNumberFormat="1" applyFont="1" applyFill="1" applyBorder="1" applyAlignment="1">
      <alignment horizontal="right"/>
    </xf>
    <xf numFmtId="4" fontId="1" fillId="0" borderId="243" xfId="5" applyNumberFormat="1" applyFont="1" applyFill="1" applyBorder="1" applyAlignment="1">
      <alignment horizontal="right"/>
    </xf>
    <xf numFmtId="4" fontId="1" fillId="0" borderId="263" xfId="5" applyNumberFormat="1" applyFont="1" applyFill="1" applyBorder="1" applyAlignment="1">
      <alignment horizontal="right"/>
    </xf>
    <xf numFmtId="4" fontId="1" fillId="0" borderId="264" xfId="5" applyNumberFormat="1" applyFont="1" applyFill="1" applyBorder="1" applyAlignment="1">
      <alignment horizontal="right"/>
    </xf>
    <xf numFmtId="4" fontId="1" fillId="0" borderId="265" xfId="5" applyNumberFormat="1" applyFont="1" applyFill="1" applyBorder="1" applyAlignment="1">
      <alignment horizontal="right"/>
    </xf>
    <xf numFmtId="4" fontId="1" fillId="0" borderId="266" xfId="5" applyNumberFormat="1" applyFont="1" applyFill="1" applyBorder="1" applyAlignment="1">
      <alignment horizontal="right"/>
    </xf>
    <xf numFmtId="4" fontId="1" fillId="0" borderId="53" xfId="5" applyNumberFormat="1" applyFont="1" applyFill="1" applyBorder="1" applyAlignment="1">
      <alignment horizontal="right"/>
    </xf>
    <xf numFmtId="4" fontId="1" fillId="0" borderId="267" xfId="5" applyNumberFormat="1" applyFont="1" applyFill="1" applyBorder="1" applyAlignment="1">
      <alignment horizontal="right"/>
    </xf>
    <xf numFmtId="4" fontId="1" fillId="0" borderId="268" xfId="5" applyNumberFormat="1" applyFont="1" applyFill="1" applyBorder="1" applyAlignment="1">
      <alignment horizontal="right"/>
    </xf>
    <xf numFmtId="4" fontId="1" fillId="0" borderId="269" xfId="5" applyNumberFormat="1" applyFont="1" applyFill="1" applyBorder="1" applyAlignment="1">
      <alignment horizontal="right"/>
    </xf>
    <xf numFmtId="4" fontId="1" fillId="0" borderId="270" xfId="5" applyNumberFormat="1" applyFont="1" applyFill="1" applyBorder="1" applyAlignment="1">
      <alignment horizontal="right"/>
    </xf>
    <xf numFmtId="4" fontId="1" fillId="0" borderId="271" xfId="5" applyNumberFormat="1" applyFont="1" applyFill="1" applyBorder="1" applyAlignment="1">
      <alignment horizontal="right"/>
    </xf>
    <xf numFmtId="4" fontId="1" fillId="16" borderId="272" xfId="5" applyNumberFormat="1" applyFont="1" applyFill="1" applyBorder="1"/>
    <xf numFmtId="4" fontId="1" fillId="16" borderId="270" xfId="5" applyNumberFormat="1" applyFont="1" applyFill="1" applyBorder="1"/>
    <xf numFmtId="4" fontId="1" fillId="0" borderId="31" xfId="5" applyNumberFormat="1" applyFont="1" applyFill="1" applyBorder="1" applyAlignment="1">
      <alignment horizontal="right"/>
    </xf>
    <xf numFmtId="4" fontId="9" fillId="26" borderId="273" xfId="6" applyNumberFormat="1" applyFont="1" applyFill="1" applyBorder="1" applyAlignment="1">
      <alignment horizontal="right" vertical="center"/>
    </xf>
    <xf numFmtId="4" fontId="9" fillId="26" borderId="274" xfId="6" applyNumberFormat="1" applyFont="1" applyFill="1" applyBorder="1" applyAlignment="1">
      <alignment horizontal="right" vertical="center"/>
    </xf>
    <xf numFmtId="4" fontId="9" fillId="26" borderId="275" xfId="6" applyNumberFormat="1" applyFont="1" applyFill="1" applyBorder="1" applyAlignment="1">
      <alignment horizontal="right" vertical="center"/>
    </xf>
    <xf numFmtId="4" fontId="9" fillId="26" borderId="276" xfId="6" applyNumberFormat="1" applyFont="1" applyFill="1" applyBorder="1" applyAlignment="1">
      <alignment horizontal="right" vertical="center"/>
    </xf>
    <xf numFmtId="4" fontId="1" fillId="0" borderId="56" xfId="9" applyNumberFormat="1" applyFont="1" applyFill="1" applyBorder="1" applyAlignment="1">
      <alignment horizontal="right"/>
    </xf>
    <xf numFmtId="164" fontId="1" fillId="0" borderId="242" xfId="5" applyNumberFormat="1" applyFont="1" applyFill="1" applyBorder="1" applyAlignment="1">
      <alignment horizontal="right"/>
    </xf>
    <xf numFmtId="3" fontId="1" fillId="0" borderId="245" xfId="9" applyNumberFormat="1" applyFont="1" applyFill="1" applyBorder="1" applyAlignment="1">
      <alignment horizontal="right"/>
    </xf>
    <xf numFmtId="4" fontId="1" fillId="16" borderId="264" xfId="5" applyNumberFormat="1" applyFont="1" applyFill="1" applyBorder="1"/>
    <xf numFmtId="4" fontId="1" fillId="0" borderId="277" xfId="5" applyNumberFormat="1" applyFont="1" applyFill="1" applyBorder="1" applyAlignment="1">
      <alignment horizontal="right"/>
    </xf>
    <xf numFmtId="4" fontId="1" fillId="0" borderId="278" xfId="5" applyNumberFormat="1" applyFont="1" applyFill="1" applyBorder="1" applyAlignment="1">
      <alignment horizontal="right"/>
    </xf>
    <xf numFmtId="3" fontId="1" fillId="0" borderId="278" xfId="5" applyNumberFormat="1" applyFont="1" applyFill="1" applyBorder="1" applyAlignment="1">
      <alignment horizontal="right"/>
    </xf>
    <xf numFmtId="4" fontId="1" fillId="0" borderId="279" xfId="5" applyNumberFormat="1" applyFont="1" applyFill="1" applyBorder="1" applyAlignment="1">
      <alignment horizontal="right"/>
    </xf>
    <xf numFmtId="4" fontId="1" fillId="0" borderId="52" xfId="9" applyNumberFormat="1" applyFont="1" applyFill="1" applyBorder="1" applyAlignment="1">
      <alignment horizontal="right"/>
    </xf>
    <xf numFmtId="4" fontId="9" fillId="26" borderId="280" xfId="6" applyNumberFormat="1" applyFont="1" applyFill="1" applyBorder="1" applyAlignment="1">
      <alignment horizontal="right" vertical="center"/>
    </xf>
    <xf numFmtId="4" fontId="9" fillId="26" borderId="281" xfId="6" applyNumberFormat="1" applyFont="1" applyFill="1" applyBorder="1" applyAlignment="1">
      <alignment horizontal="right" vertical="center"/>
    </xf>
    <xf numFmtId="4" fontId="9" fillId="26" borderId="252" xfId="6" applyNumberFormat="1" applyFont="1" applyFill="1" applyBorder="1" applyAlignment="1">
      <alignment horizontal="right" vertical="center"/>
    </xf>
    <xf numFmtId="4" fontId="1" fillId="0" borderId="282" xfId="5" applyNumberFormat="1" applyFont="1" applyFill="1" applyBorder="1" applyAlignment="1">
      <alignment horizontal="right"/>
    </xf>
    <xf numFmtId="4" fontId="1" fillId="0" borderId="267" xfId="6" applyNumberFormat="1" applyFont="1" applyFill="1" applyBorder="1" applyAlignment="1">
      <alignment horizontal="right" vertical="center"/>
    </xf>
    <xf numFmtId="4" fontId="1" fillId="0" borderId="238" xfId="6" applyNumberFormat="1" applyFont="1" applyFill="1" applyBorder="1" applyAlignment="1">
      <alignment horizontal="right" vertical="center"/>
    </xf>
    <xf numFmtId="4" fontId="9" fillId="0" borderId="283" xfId="6" applyNumberFormat="1" applyFont="1" applyFill="1" applyBorder="1" applyAlignment="1">
      <alignment horizontal="right" vertical="center"/>
    </xf>
    <xf numFmtId="3" fontId="9" fillId="0" borderId="33" xfId="6" applyNumberFormat="1" applyFont="1" applyFill="1" applyBorder="1" applyAlignment="1">
      <alignment horizontal="right" vertical="center"/>
    </xf>
    <xf numFmtId="4" fontId="9" fillId="0" borderId="260" xfId="6" applyNumberFormat="1" applyFont="1" applyFill="1" applyBorder="1" applyAlignment="1">
      <alignment horizontal="right" vertical="center"/>
    </xf>
    <xf numFmtId="4" fontId="1" fillId="0" borderId="262" xfId="9" applyNumberFormat="1" applyFont="1" applyFill="1" applyBorder="1" applyAlignment="1">
      <alignment horizontal="right"/>
    </xf>
    <xf numFmtId="4" fontId="1" fillId="0" borderId="262" xfId="6" applyNumberFormat="1" applyFont="1" applyFill="1" applyBorder="1" applyAlignment="1">
      <alignment horizontal="right" vertical="center"/>
    </xf>
    <xf numFmtId="4" fontId="9" fillId="0" borderId="271" xfId="6" applyNumberFormat="1" applyFont="1" applyFill="1" applyBorder="1" applyAlignment="1">
      <alignment horizontal="right" vertical="center"/>
    </xf>
    <xf numFmtId="4" fontId="9" fillId="0" borderId="272" xfId="6" applyNumberFormat="1" applyFont="1" applyFill="1" applyBorder="1" applyAlignment="1">
      <alignment horizontal="right" vertical="center"/>
    </xf>
    <xf numFmtId="4" fontId="9" fillId="0" borderId="33" xfId="6" applyNumberFormat="1" applyFont="1" applyFill="1" applyBorder="1" applyAlignment="1">
      <alignment horizontal="right" vertical="center"/>
    </xf>
    <xf numFmtId="4" fontId="1" fillId="0" borderId="33" xfId="6" applyNumberFormat="1" applyFont="1" applyFill="1" applyBorder="1" applyAlignment="1">
      <alignment horizontal="right" vertical="center"/>
    </xf>
    <xf numFmtId="4" fontId="9" fillId="0" borderId="0" xfId="6" applyNumberFormat="1" applyFont="1" applyFill="1" applyBorder="1" applyAlignment="1">
      <alignment horizontal="right" vertical="center"/>
    </xf>
    <xf numFmtId="4" fontId="9" fillId="0" borderId="31" xfId="6" applyNumberFormat="1" applyFont="1" applyFill="1" applyBorder="1" applyAlignment="1">
      <alignment horizontal="right" vertical="center"/>
    </xf>
    <xf numFmtId="4" fontId="9" fillId="26" borderId="251" xfId="6" applyNumberFormat="1" applyFont="1" applyFill="1" applyBorder="1" applyAlignment="1">
      <alignment horizontal="right" vertical="center"/>
    </xf>
    <xf numFmtId="4" fontId="1" fillId="0" borderId="284" xfId="5" applyNumberFormat="1" applyFont="1" applyFill="1" applyBorder="1" applyAlignment="1">
      <alignment horizontal="right"/>
    </xf>
    <xf numFmtId="4" fontId="1" fillId="0" borderId="285" xfId="5" applyNumberFormat="1" applyFont="1" applyFill="1" applyBorder="1" applyAlignment="1">
      <alignment horizontal="right"/>
    </xf>
    <xf numFmtId="3" fontId="1" fillId="0" borderId="285" xfId="5" applyNumberFormat="1" applyFont="1" applyFill="1" applyBorder="1" applyAlignment="1">
      <alignment horizontal="right"/>
    </xf>
    <xf numFmtId="4" fontId="1" fillId="0" borderId="286" xfId="5" applyNumberFormat="1" applyFont="1" applyFill="1" applyBorder="1" applyAlignment="1">
      <alignment horizontal="right"/>
    </xf>
    <xf numFmtId="4" fontId="1" fillId="0" borderId="287" xfId="5" applyNumberFormat="1" applyFont="1" applyFill="1" applyBorder="1" applyAlignment="1">
      <alignment horizontal="right"/>
    </xf>
    <xf numFmtId="4" fontId="1" fillId="0" borderId="272" xfId="5" applyNumberFormat="1" applyFont="1" applyFill="1" applyBorder="1" applyAlignment="1">
      <alignment horizontal="right"/>
    </xf>
    <xf numFmtId="4" fontId="1" fillId="16" borderId="288" xfId="5" applyNumberFormat="1" applyFont="1" applyFill="1" applyBorder="1"/>
    <xf numFmtId="4" fontId="1" fillId="0" borderId="289" xfId="9" applyNumberFormat="1" applyFont="1" applyFill="1" applyBorder="1" applyAlignment="1">
      <alignment horizontal="right"/>
    </xf>
    <xf numFmtId="4" fontId="1" fillId="0" borderId="290" xfId="9" applyNumberFormat="1" applyFont="1" applyFill="1" applyBorder="1" applyAlignment="1">
      <alignment horizontal="right"/>
    </xf>
    <xf numFmtId="4" fontId="1" fillId="0" borderId="291" xfId="5" applyNumberFormat="1" applyFont="1" applyFill="1" applyBorder="1" applyAlignment="1">
      <alignment horizontal="right"/>
    </xf>
    <xf numFmtId="3" fontId="1" fillId="0" borderId="291" xfId="5" applyNumberFormat="1" applyFont="1" applyFill="1" applyBorder="1" applyAlignment="1">
      <alignment horizontal="right"/>
    </xf>
    <xf numFmtId="4" fontId="1" fillId="0" borderId="292" xfId="5" applyNumberFormat="1" applyFont="1" applyFill="1" applyBorder="1" applyAlignment="1">
      <alignment horizontal="right"/>
    </xf>
    <xf numFmtId="4" fontId="1" fillId="0" borderId="288" xfId="5" applyNumberFormat="1" applyFont="1" applyFill="1" applyBorder="1" applyAlignment="1">
      <alignment horizontal="right"/>
    </xf>
    <xf numFmtId="4" fontId="9" fillId="26" borderId="293" xfId="6" applyNumberFormat="1" applyFont="1" applyFill="1" applyBorder="1" applyAlignment="1">
      <alignment horizontal="right" vertical="center"/>
    </xf>
    <xf numFmtId="4" fontId="9" fillId="23" borderId="294" xfId="6" applyNumberFormat="1" applyFont="1" applyFill="1" applyBorder="1" applyAlignment="1">
      <alignment horizontal="right" vertical="center"/>
    </xf>
    <xf numFmtId="4" fontId="9" fillId="23" borderId="295" xfId="6" applyNumberFormat="1" applyFont="1" applyFill="1" applyBorder="1" applyAlignment="1">
      <alignment horizontal="right" vertical="center"/>
    </xf>
    <xf numFmtId="4" fontId="9" fillId="23" borderId="296" xfId="6" applyNumberFormat="1" applyFont="1" applyFill="1" applyBorder="1" applyAlignment="1">
      <alignment horizontal="right" vertical="center"/>
    </xf>
    <xf numFmtId="4" fontId="9" fillId="23" borderId="297" xfId="6" applyNumberFormat="1" applyFont="1" applyFill="1" applyBorder="1" applyAlignment="1">
      <alignment horizontal="right" vertical="center"/>
    </xf>
    <xf numFmtId="4" fontId="9" fillId="27" borderId="109" xfId="6" applyNumberFormat="1" applyFont="1" applyFill="1" applyBorder="1" applyAlignment="1">
      <alignment horizontal="right" vertical="center"/>
    </xf>
    <xf numFmtId="4" fontId="9" fillId="27" borderId="110" xfId="6" applyNumberFormat="1" applyFont="1" applyFill="1" applyBorder="1" applyAlignment="1">
      <alignment horizontal="right" vertical="center"/>
    </xf>
    <xf numFmtId="4" fontId="9" fillId="27" borderId="120" xfId="6" applyNumberFormat="1" applyFont="1" applyFill="1" applyBorder="1" applyAlignment="1">
      <alignment horizontal="right" vertical="center"/>
    </xf>
    <xf numFmtId="0" fontId="11" fillId="0" borderId="0" xfId="5" applyFont="1"/>
    <xf numFmtId="0" fontId="13" fillId="0" borderId="0" xfId="9"/>
    <xf numFmtId="0" fontId="10" fillId="11" borderId="0" xfId="9" applyFont="1" applyFill="1" applyBorder="1" applyAlignment="1">
      <alignment vertical="center"/>
    </xf>
    <xf numFmtId="4" fontId="9" fillId="15" borderId="217" xfId="7" applyNumberFormat="1" applyFont="1" applyFill="1" applyBorder="1" applyAlignment="1">
      <alignment horizontal="center" vertical="center"/>
    </xf>
    <xf numFmtId="4" fontId="9" fillId="15" borderId="298" xfId="7" applyNumberFormat="1" applyFont="1" applyFill="1" applyBorder="1" applyAlignment="1">
      <alignment horizontal="center" vertical="center"/>
    </xf>
    <xf numFmtId="4" fontId="9" fillId="15" borderId="299" xfId="7" applyNumberFormat="1" applyFont="1" applyFill="1" applyBorder="1" applyAlignment="1">
      <alignment horizontal="center" vertical="center" wrapText="1"/>
    </xf>
    <xf numFmtId="4" fontId="9" fillId="15" borderId="298" xfId="7" applyNumberFormat="1" applyFont="1" applyFill="1" applyBorder="1" applyAlignment="1">
      <alignment horizontal="center" vertical="center" wrapText="1"/>
    </xf>
    <xf numFmtId="4" fontId="9" fillId="15" borderId="297" xfId="7" applyNumberFormat="1" applyFont="1" applyFill="1" applyBorder="1" applyAlignment="1">
      <alignment horizontal="center" vertical="center" wrapText="1"/>
    </xf>
    <xf numFmtId="4" fontId="1" fillId="16" borderId="300" xfId="9" applyNumberFormat="1" applyFont="1" applyFill="1" applyBorder="1"/>
    <xf numFmtId="4" fontId="1" fillId="16" borderId="258" xfId="9" applyNumberFormat="1" applyFont="1" applyFill="1" applyBorder="1" applyAlignment="1">
      <alignment horizontal="right"/>
    </xf>
    <xf numFmtId="4" fontId="1" fillId="0" borderId="301" xfId="9" applyNumberFormat="1" applyFont="1" applyBorder="1" applyAlignment="1">
      <alignment horizontal="right"/>
    </xf>
    <xf numFmtId="4" fontId="1" fillId="0" borderId="302" xfId="9" applyNumberFormat="1" applyFont="1" applyFill="1" applyBorder="1" applyAlignment="1">
      <alignment horizontal="right"/>
    </xf>
    <xf numFmtId="4" fontId="1" fillId="0" borderId="303" xfId="9" applyNumberFormat="1" applyFont="1" applyBorder="1" applyAlignment="1">
      <alignment horizontal="right"/>
    </xf>
    <xf numFmtId="4" fontId="1" fillId="0" borderId="267" xfId="9" applyNumberFormat="1" applyFont="1" applyBorder="1" applyAlignment="1">
      <alignment horizontal="right"/>
    </xf>
    <xf numFmtId="4" fontId="1" fillId="0" borderId="304" xfId="9" applyNumberFormat="1" applyFont="1" applyBorder="1" applyAlignment="1">
      <alignment horizontal="right"/>
    </xf>
    <xf numFmtId="164" fontId="1" fillId="0" borderId="300" xfId="9" applyNumberFormat="1" applyFont="1" applyBorder="1" applyAlignment="1">
      <alignment horizontal="right"/>
    </xf>
    <xf numFmtId="4" fontId="1" fillId="16" borderId="56" xfId="9" applyNumberFormat="1" applyFont="1" applyFill="1" applyBorder="1"/>
    <xf numFmtId="4" fontId="1" fillId="16" borderId="25" xfId="9" applyNumberFormat="1" applyFont="1" applyFill="1" applyBorder="1" applyAlignment="1"/>
    <xf numFmtId="4" fontId="1" fillId="0" borderId="54" xfId="9" applyNumberFormat="1" applyFont="1" applyBorder="1" applyAlignment="1">
      <alignment horizontal="right"/>
    </xf>
    <xf numFmtId="4" fontId="1" fillId="0" borderId="59" xfId="9" applyNumberFormat="1" applyFont="1" applyBorder="1" applyAlignment="1">
      <alignment horizontal="right"/>
    </xf>
    <xf numFmtId="4" fontId="1" fillId="0" borderId="77" xfId="9" applyNumberFormat="1" applyFont="1" applyBorder="1" applyAlignment="1">
      <alignment horizontal="right"/>
    </xf>
    <xf numFmtId="164" fontId="1" fillId="0" borderId="56" xfId="9" applyNumberFormat="1" applyFont="1" applyBorder="1" applyAlignment="1">
      <alignment horizontal="right"/>
    </xf>
    <xf numFmtId="4" fontId="1" fillId="0" borderId="56" xfId="9" applyNumberFormat="1" applyFont="1" applyBorder="1" applyAlignment="1">
      <alignment horizontal="right"/>
    </xf>
    <xf numFmtId="4" fontId="1" fillId="16" borderId="272" xfId="9" applyNumberFormat="1" applyFont="1" applyFill="1" applyBorder="1"/>
    <xf numFmtId="4" fontId="1" fillId="16" borderId="25" xfId="9" applyNumberFormat="1" applyFont="1" applyFill="1" applyBorder="1" applyAlignment="1">
      <alignment horizontal="right"/>
    </xf>
    <xf numFmtId="4" fontId="1" fillId="0" borderId="52" xfId="9" applyNumberFormat="1" applyFont="1" applyBorder="1" applyAlignment="1">
      <alignment horizontal="right"/>
    </xf>
    <xf numFmtId="4" fontId="1" fillId="0" borderId="261" xfId="9" applyNumberFormat="1" applyFont="1" applyFill="1" applyBorder="1" applyAlignment="1">
      <alignment horizontal="right"/>
    </xf>
    <xf numFmtId="4" fontId="1" fillId="0" borderId="262" xfId="9" applyNumberFormat="1" applyFont="1" applyBorder="1" applyAlignment="1">
      <alignment horizontal="right"/>
    </xf>
    <xf numFmtId="4" fontId="1" fillId="0" borderId="260" xfId="9" applyNumberFormat="1" applyFont="1" applyBorder="1" applyAlignment="1">
      <alignment horizontal="right"/>
    </xf>
    <xf numFmtId="4" fontId="1" fillId="0" borderId="271" xfId="9" applyNumberFormat="1" applyFont="1" applyBorder="1" applyAlignment="1">
      <alignment horizontal="right"/>
    </xf>
    <xf numFmtId="164" fontId="1" fillId="0" borderId="272" xfId="9" applyNumberFormat="1" applyFont="1" applyBorder="1" applyAlignment="1">
      <alignment horizontal="right"/>
    </xf>
    <xf numFmtId="4" fontId="1" fillId="16" borderId="31" xfId="9" applyNumberFormat="1" applyFont="1" applyFill="1" applyBorder="1"/>
    <xf numFmtId="4" fontId="1" fillId="16" borderId="248" xfId="9" applyNumberFormat="1" applyFont="1" applyFill="1" applyBorder="1" applyAlignment="1"/>
    <xf numFmtId="4" fontId="1" fillId="0" borderId="33" xfId="9" applyNumberFormat="1" applyFont="1" applyBorder="1" applyAlignment="1">
      <alignment horizontal="right"/>
    </xf>
    <xf numFmtId="4" fontId="1" fillId="0" borderId="290" xfId="9" applyNumberFormat="1" applyFont="1" applyBorder="1" applyAlignment="1">
      <alignment horizontal="right"/>
    </xf>
    <xf numFmtId="4" fontId="1" fillId="0" borderId="0" xfId="9" applyNumberFormat="1" applyFont="1" applyBorder="1" applyAlignment="1">
      <alignment horizontal="right"/>
    </xf>
    <xf numFmtId="4" fontId="1" fillId="0" borderId="288" xfId="9" applyNumberFormat="1" applyFont="1" applyBorder="1" applyAlignment="1">
      <alignment horizontal="right"/>
    </xf>
    <xf numFmtId="4" fontId="9" fillId="17" borderId="273" xfId="6" applyNumberFormat="1" applyFont="1" applyFill="1" applyBorder="1" applyAlignment="1">
      <alignment vertical="center"/>
    </xf>
    <xf numFmtId="4" fontId="9" fillId="17" borderId="274" xfId="6" applyNumberFormat="1" applyFont="1" applyFill="1" applyBorder="1" applyAlignment="1">
      <alignment horizontal="right" vertical="center"/>
    </xf>
    <xf numFmtId="4" fontId="9" fillId="17" borderId="275" xfId="6" applyNumberFormat="1" applyFont="1" applyFill="1" applyBorder="1" applyAlignment="1">
      <alignment horizontal="right" vertical="center"/>
    </xf>
    <xf numFmtId="4" fontId="9" fillId="17" borderId="276" xfId="6" applyNumberFormat="1" applyFont="1" applyFill="1" applyBorder="1" applyAlignment="1">
      <alignment horizontal="right" vertical="center"/>
    </xf>
    <xf numFmtId="4" fontId="9" fillId="17" borderId="273" xfId="6" applyNumberFormat="1" applyFont="1" applyFill="1" applyBorder="1" applyAlignment="1">
      <alignment horizontal="right" vertical="center"/>
    </xf>
    <xf numFmtId="4" fontId="9" fillId="17" borderId="280" xfId="6" applyNumberFormat="1" applyFont="1" applyFill="1" applyBorder="1" applyAlignment="1">
      <alignment horizontal="right" vertical="center"/>
    </xf>
    <xf numFmtId="4" fontId="9" fillId="17" borderId="252" xfId="6" applyNumberFormat="1" applyFont="1" applyFill="1" applyBorder="1" applyAlignment="1">
      <alignment horizontal="right" vertical="center"/>
    </xf>
    <xf numFmtId="4" fontId="1" fillId="16" borderId="223" xfId="9" applyNumberFormat="1" applyFont="1" applyFill="1" applyBorder="1"/>
    <xf numFmtId="4" fontId="1" fillId="16" borderId="306" xfId="9" applyNumberFormat="1" applyFont="1" applyFill="1" applyBorder="1" applyAlignment="1"/>
    <xf numFmtId="4" fontId="1" fillId="0" borderId="224" xfId="9" applyNumberFormat="1" applyFont="1" applyBorder="1" applyAlignment="1">
      <alignment horizontal="right"/>
    </xf>
    <xf numFmtId="4" fontId="1" fillId="0" borderId="216" xfId="9" applyNumberFormat="1" applyFont="1" applyBorder="1" applyAlignment="1">
      <alignment horizontal="right"/>
    </xf>
    <xf numFmtId="4" fontId="1" fillId="0" borderId="225" xfId="9" applyNumberFormat="1" applyFont="1" applyBorder="1" applyAlignment="1">
      <alignment horizontal="right"/>
    </xf>
    <xf numFmtId="164" fontId="1" fillId="0" borderId="223" xfId="9" applyNumberFormat="1" applyFont="1" applyBorder="1" applyAlignment="1">
      <alignment horizontal="right"/>
    </xf>
    <xf numFmtId="4" fontId="1" fillId="16" borderId="259" xfId="9" applyNumberFormat="1" applyFont="1" applyFill="1" applyBorder="1" applyAlignment="1"/>
    <xf numFmtId="4" fontId="1" fillId="0" borderId="53" xfId="9" applyNumberFormat="1" applyFont="1" applyBorder="1" applyAlignment="1">
      <alignment horizontal="right"/>
    </xf>
    <xf numFmtId="164" fontId="1" fillId="0" borderId="31" xfId="9" applyNumberFormat="1" applyFont="1" applyBorder="1" applyAlignment="1">
      <alignment horizontal="right"/>
    </xf>
    <xf numFmtId="4" fontId="1" fillId="0" borderId="58" xfId="9" applyNumberFormat="1" applyFont="1" applyBorder="1" applyAlignment="1">
      <alignment horizontal="right"/>
    </xf>
    <xf numFmtId="4" fontId="1" fillId="16" borderId="23" xfId="9" applyNumberFormat="1" applyFont="1" applyFill="1" applyBorder="1" applyAlignment="1"/>
    <xf numFmtId="4" fontId="1" fillId="0" borderId="61" xfId="9" applyNumberFormat="1" applyFont="1" applyBorder="1" applyAlignment="1">
      <alignment horizontal="right"/>
    </xf>
    <xf numFmtId="4" fontId="1" fillId="0" borderId="55" xfId="9" applyNumberFormat="1" applyFont="1" applyBorder="1" applyAlignment="1">
      <alignment horizontal="right"/>
    </xf>
    <xf numFmtId="4" fontId="1" fillId="0" borderId="261" xfId="9" applyNumberFormat="1" applyFont="1" applyBorder="1" applyAlignment="1">
      <alignment horizontal="right"/>
    </xf>
    <xf numFmtId="4" fontId="1" fillId="0" borderId="307" xfId="9" applyNumberFormat="1" applyFont="1" applyBorder="1" applyAlignment="1">
      <alignment horizontal="right"/>
    </xf>
    <xf numFmtId="4" fontId="1" fillId="16" borderId="266" xfId="9" applyNumberFormat="1" applyFont="1" applyFill="1" applyBorder="1" applyAlignment="1"/>
    <xf numFmtId="4" fontId="1" fillId="0" borderId="268" xfId="9" applyNumberFormat="1" applyFont="1" applyBorder="1" applyAlignment="1">
      <alignment horizontal="right"/>
    </xf>
    <xf numFmtId="4" fontId="1" fillId="0" borderId="270" xfId="9" applyNumberFormat="1" applyFont="1" applyBorder="1" applyAlignment="1">
      <alignment horizontal="right"/>
    </xf>
    <xf numFmtId="4" fontId="1" fillId="16" borderId="270" xfId="9" applyNumberFormat="1" applyFont="1" applyFill="1" applyBorder="1"/>
    <xf numFmtId="4" fontId="1" fillId="0" borderId="31" xfId="9" applyNumberFormat="1" applyFont="1" applyBorder="1" applyAlignment="1">
      <alignment horizontal="right"/>
    </xf>
    <xf numFmtId="4" fontId="9" fillId="17" borderId="276" xfId="6" applyNumberFormat="1" applyFont="1" applyFill="1" applyBorder="1" applyAlignment="1">
      <alignment vertical="center"/>
    </xf>
    <xf numFmtId="4" fontId="9" fillId="17" borderId="251" xfId="6" applyNumberFormat="1" applyFont="1" applyFill="1" applyBorder="1" applyAlignment="1">
      <alignment horizontal="right" vertical="center"/>
    </xf>
    <xf numFmtId="3" fontId="1" fillId="0" borderId="59" xfId="9" applyNumberFormat="1" applyFont="1" applyBorder="1" applyAlignment="1">
      <alignment horizontal="right"/>
    </xf>
    <xf numFmtId="4" fontId="1" fillId="16" borderId="0" xfId="9" applyNumberFormat="1" applyFont="1" applyFill="1" applyBorder="1" applyAlignment="1">
      <alignment horizontal="right"/>
    </xf>
    <xf numFmtId="4" fontId="1" fillId="0" borderId="100" xfId="9" applyNumberFormat="1" applyFont="1" applyBorder="1" applyAlignment="1">
      <alignment horizontal="right"/>
    </xf>
    <xf numFmtId="4" fontId="9" fillId="17" borderId="281" xfId="6" applyNumberFormat="1" applyFont="1" applyFill="1" applyBorder="1" applyAlignment="1">
      <alignment horizontal="right" vertical="center"/>
    </xf>
    <xf numFmtId="4" fontId="1" fillId="0" borderId="267" xfId="6" applyNumberFormat="1" applyFont="1" applyBorder="1" applyAlignment="1">
      <alignment horizontal="right" vertical="center"/>
    </xf>
    <xf numFmtId="4" fontId="1" fillId="0" borderId="261" xfId="6" applyNumberFormat="1" applyFont="1" applyBorder="1" applyAlignment="1">
      <alignment horizontal="right" vertical="center"/>
    </xf>
    <xf numFmtId="4" fontId="1" fillId="0" borderId="283" xfId="6" applyNumberFormat="1" applyFont="1" applyBorder="1" applyAlignment="1">
      <alignment horizontal="right" vertical="center"/>
    </xf>
    <xf numFmtId="4" fontId="1" fillId="0" borderId="260" xfId="6" applyNumberFormat="1" applyFont="1" applyBorder="1" applyAlignment="1">
      <alignment horizontal="right" vertical="center"/>
    </xf>
    <xf numFmtId="4" fontId="1" fillId="0" borderId="262" xfId="6" applyNumberFormat="1" applyFont="1" applyBorder="1" applyAlignment="1">
      <alignment horizontal="right" vertical="center"/>
    </xf>
    <xf numFmtId="4" fontId="1" fillId="0" borderId="271" xfId="6" applyNumberFormat="1" applyFont="1" applyBorder="1" applyAlignment="1">
      <alignment horizontal="right" vertical="center"/>
    </xf>
    <xf numFmtId="4" fontId="1" fillId="0" borderId="272" xfId="6" applyNumberFormat="1" applyFont="1" applyBorder="1" applyAlignment="1">
      <alignment horizontal="right" vertical="center"/>
    </xf>
    <xf numFmtId="4" fontId="1" fillId="0" borderId="54" xfId="6" applyNumberFormat="1" applyFont="1" applyBorder="1" applyAlignment="1">
      <alignment horizontal="right" vertical="center"/>
    </xf>
    <xf numFmtId="4" fontId="1" fillId="0" borderId="56" xfId="6" applyNumberFormat="1" applyFont="1" applyBorder="1" applyAlignment="1">
      <alignment horizontal="right" vertical="center"/>
    </xf>
    <xf numFmtId="4" fontId="1" fillId="16" borderId="288" xfId="9" applyNumberFormat="1" applyFont="1" applyFill="1" applyBorder="1"/>
    <xf numFmtId="4" fontId="1" fillId="0" borderId="289" xfId="6" applyNumberFormat="1" applyFont="1" applyBorder="1" applyAlignment="1">
      <alignment horizontal="right" vertical="center"/>
    </xf>
    <xf numFmtId="4" fontId="1" fillId="0" borderId="289" xfId="9" applyNumberFormat="1" applyFont="1" applyBorder="1" applyAlignment="1">
      <alignment horizontal="right"/>
    </xf>
    <xf numFmtId="4" fontId="9" fillId="17" borderId="251" xfId="6" applyNumberFormat="1" applyFont="1" applyFill="1" applyBorder="1" applyAlignment="1">
      <alignment vertical="center"/>
    </xf>
    <xf numFmtId="4" fontId="1" fillId="0" borderId="308" xfId="9" applyNumberFormat="1" applyFont="1" applyBorder="1" applyAlignment="1">
      <alignment horizontal="right"/>
    </xf>
    <xf numFmtId="4" fontId="1" fillId="0" borderId="309" xfId="9" applyNumberFormat="1" applyFont="1" applyBorder="1" applyAlignment="1">
      <alignment horizontal="right"/>
    </xf>
    <xf numFmtId="4" fontId="1" fillId="0" borderId="272" xfId="9" applyNumberFormat="1" applyFont="1" applyBorder="1" applyAlignment="1">
      <alignment horizontal="right"/>
    </xf>
    <xf numFmtId="4" fontId="1" fillId="16" borderId="248" xfId="9" applyNumberFormat="1" applyFont="1" applyFill="1" applyBorder="1" applyAlignment="1">
      <alignment horizontal="right"/>
    </xf>
    <xf numFmtId="4" fontId="1" fillId="0" borderId="291" xfId="9" applyNumberFormat="1" applyFont="1" applyBorder="1" applyAlignment="1">
      <alignment horizontal="right"/>
    </xf>
    <xf numFmtId="4" fontId="1" fillId="0" borderId="292" xfId="9" applyNumberFormat="1" applyFont="1" applyBorder="1" applyAlignment="1">
      <alignment horizontal="right"/>
    </xf>
    <xf numFmtId="4" fontId="9" fillId="17" borderId="293" xfId="6" applyNumberFormat="1" applyFont="1" applyFill="1" applyBorder="1" applyAlignment="1">
      <alignment horizontal="right" vertical="center"/>
    </xf>
    <xf numFmtId="4" fontId="9" fillId="12" borderId="294" xfId="6" applyNumberFormat="1" applyFont="1" applyFill="1" applyBorder="1" applyAlignment="1">
      <alignment horizontal="right" vertical="center"/>
    </xf>
    <xf numFmtId="4" fontId="9" fillId="12" borderId="295" xfId="6" applyNumberFormat="1" applyFont="1" applyFill="1" applyBorder="1" applyAlignment="1">
      <alignment horizontal="right" vertical="center"/>
    </xf>
    <xf numFmtId="4" fontId="9" fillId="12" borderId="296" xfId="6" applyNumberFormat="1" applyFont="1" applyFill="1" applyBorder="1" applyAlignment="1">
      <alignment horizontal="right" vertical="center"/>
    </xf>
    <xf numFmtId="4" fontId="9" fillId="12" borderId="297" xfId="6" applyNumberFormat="1" applyFont="1" applyFill="1" applyBorder="1" applyAlignment="1">
      <alignment horizontal="right" vertical="center"/>
    </xf>
    <xf numFmtId="4" fontId="13" fillId="11" borderId="0" xfId="9" applyNumberFormat="1" applyFill="1"/>
    <xf numFmtId="3" fontId="13" fillId="11" borderId="0" xfId="9" applyNumberFormat="1" applyFill="1"/>
    <xf numFmtId="0" fontId="11" fillId="11" borderId="0" xfId="9" applyFont="1" applyFill="1"/>
    <xf numFmtId="4" fontId="9" fillId="18" borderId="135" xfId="19" applyNumberFormat="1" applyFont="1" applyFill="1" applyBorder="1" applyAlignment="1">
      <alignment horizontal="right"/>
    </xf>
    <xf numFmtId="4" fontId="9" fillId="18" borderId="119" xfId="19" applyNumberFormat="1" applyFont="1" applyFill="1" applyBorder="1" applyAlignment="1">
      <alignment horizontal="right"/>
    </xf>
    <xf numFmtId="4" fontId="9" fillId="18" borderId="228" xfId="19" applyNumberFormat="1" applyFont="1" applyFill="1" applyBorder="1" applyAlignment="1">
      <alignment horizontal="right"/>
    </xf>
    <xf numFmtId="4" fontId="9" fillId="18" borderId="161" xfId="19" applyNumberFormat="1" applyFont="1" applyFill="1" applyBorder="1" applyAlignment="1">
      <alignment horizontal="right"/>
    </xf>
    <xf numFmtId="4" fontId="16" fillId="15" borderId="298" xfId="7" applyNumberFormat="1" applyFont="1" applyFill="1" applyBorder="1" applyAlignment="1">
      <alignment horizontal="center" vertical="center" wrapText="1"/>
    </xf>
    <xf numFmtId="4" fontId="16" fillId="15" borderId="311" xfId="7" applyNumberFormat="1" applyFont="1" applyFill="1" applyBorder="1" applyAlignment="1">
      <alignment horizontal="center" vertical="center" wrapText="1"/>
    </xf>
    <xf numFmtId="4" fontId="17" fillId="16" borderId="218" xfId="5" applyNumberFormat="1" applyFont="1" applyFill="1" applyBorder="1" applyAlignment="1">
      <alignment horizontal="right" vertical="center"/>
    </xf>
    <xf numFmtId="4" fontId="17" fillId="16" borderId="205" xfId="5" applyNumberFormat="1" applyFont="1" applyFill="1" applyBorder="1" applyAlignment="1">
      <alignment horizontal="right" vertical="center"/>
    </xf>
    <xf numFmtId="4" fontId="15" fillId="20" borderId="222" xfId="6" applyNumberFormat="1" applyFont="1" applyFill="1" applyBorder="1" applyAlignment="1">
      <alignment horizontal="right" vertical="center"/>
    </xf>
    <xf numFmtId="4" fontId="17" fillId="16" borderId="165" xfId="5" applyNumberFormat="1" applyFont="1" applyFill="1" applyBorder="1" applyAlignment="1">
      <alignment horizontal="right" vertical="center"/>
    </xf>
    <xf numFmtId="4" fontId="17" fillId="16" borderId="185" xfId="5" applyNumberFormat="1" applyFont="1" applyFill="1" applyBorder="1" applyAlignment="1">
      <alignment horizontal="right" vertical="center"/>
    </xf>
    <xf numFmtId="4" fontId="17" fillId="16" borderId="23" xfId="5" applyNumberFormat="1" applyFont="1" applyFill="1" applyBorder="1" applyAlignment="1">
      <alignment horizontal="right" vertical="center"/>
    </xf>
    <xf numFmtId="4" fontId="15" fillId="20" borderId="182" xfId="6" applyNumberFormat="1" applyFont="1" applyFill="1" applyBorder="1" applyAlignment="1">
      <alignment horizontal="right" vertical="center"/>
    </xf>
    <xf numFmtId="4" fontId="15" fillId="19" borderId="217" xfId="6" applyNumberFormat="1" applyFont="1" applyFill="1" applyBorder="1" applyAlignment="1">
      <alignment horizontal="right" vertical="center"/>
    </xf>
    <xf numFmtId="4" fontId="15" fillId="19" borderId="194" xfId="6" applyNumberFormat="1" applyFont="1" applyFill="1" applyBorder="1" applyAlignment="1">
      <alignment horizontal="right" vertical="center"/>
    </xf>
    <xf numFmtId="4" fontId="15" fillId="19" borderId="195" xfId="6" applyNumberFormat="1" applyFont="1" applyFill="1" applyBorder="1" applyAlignment="1">
      <alignment horizontal="right" vertical="center"/>
    </xf>
    <xf numFmtId="4" fontId="15" fillId="19" borderId="196" xfId="6" applyNumberFormat="1" applyFont="1" applyFill="1" applyBorder="1" applyAlignment="1">
      <alignment horizontal="right" vertical="center"/>
    </xf>
    <xf numFmtId="4" fontId="15" fillId="19" borderId="197" xfId="6" applyNumberFormat="1" applyFont="1" applyFill="1" applyBorder="1" applyAlignment="1">
      <alignment horizontal="right" vertical="center"/>
    </xf>
    <xf numFmtId="4" fontId="15" fillId="22" borderId="137" xfId="19" applyNumberFormat="1" applyFont="1" applyFill="1" applyBorder="1" applyAlignment="1">
      <alignment horizontal="right" vertical="center"/>
    </xf>
    <xf numFmtId="4" fontId="15" fillId="22" borderId="228" xfId="19" applyNumberFormat="1" applyFont="1" applyFill="1" applyBorder="1" applyAlignment="1">
      <alignment horizontal="right" vertical="center"/>
    </xf>
    <xf numFmtId="4" fontId="15" fillId="22" borderId="160" xfId="19" applyNumberFormat="1" applyFont="1" applyFill="1" applyBorder="1" applyAlignment="1">
      <alignment horizontal="right" vertical="center"/>
    </xf>
    <xf numFmtId="4" fontId="15" fillId="22" borderId="161" xfId="19" applyNumberFormat="1" applyFont="1" applyFill="1" applyBorder="1" applyAlignment="1">
      <alignment horizontal="right" vertical="center"/>
    </xf>
    <xf numFmtId="4" fontId="15" fillId="22" borderId="199" xfId="19" applyNumberFormat="1" applyFont="1" applyFill="1" applyBorder="1" applyAlignment="1">
      <alignment horizontal="right" vertical="center"/>
    </xf>
    <xf numFmtId="4" fontId="15" fillId="22" borderId="12" xfId="19" applyNumberFormat="1" applyFont="1" applyFill="1" applyBorder="1" applyAlignment="1">
      <alignment horizontal="right" vertical="center"/>
    </xf>
    <xf numFmtId="4" fontId="1" fillId="16" borderId="56" xfId="20" applyNumberFormat="1" applyFont="1" applyFill="1" applyBorder="1"/>
    <xf numFmtId="4" fontId="1" fillId="0" borderId="54" xfId="20" applyNumberFormat="1" applyFont="1" applyBorder="1" applyAlignment="1">
      <alignment horizontal="right"/>
    </xf>
    <xf numFmtId="4" fontId="1" fillId="0" borderId="58" xfId="20" applyNumberFormat="1" applyFont="1" applyBorder="1" applyAlignment="1">
      <alignment horizontal="right"/>
    </xf>
    <xf numFmtId="4" fontId="1" fillId="0" borderId="59" xfId="20" applyNumberFormat="1" applyFont="1" applyBorder="1" applyAlignment="1">
      <alignment horizontal="right"/>
    </xf>
    <xf numFmtId="4" fontId="1" fillId="0" borderId="77" xfId="20" applyNumberFormat="1" applyFont="1" applyBorder="1" applyAlignment="1">
      <alignment horizontal="right"/>
    </xf>
    <xf numFmtId="4" fontId="1" fillId="0" borderId="56" xfId="20" applyNumberFormat="1" applyFont="1" applyBorder="1" applyAlignment="1">
      <alignment horizontal="right"/>
    </xf>
    <xf numFmtId="4" fontId="1" fillId="16" borderId="25" xfId="20" applyNumberFormat="1" applyFont="1" applyFill="1" applyBorder="1" applyAlignment="1">
      <alignment horizontal="right"/>
    </xf>
    <xf numFmtId="4" fontId="1" fillId="16" borderId="272" xfId="20" applyNumberFormat="1" applyFont="1" applyFill="1" applyBorder="1"/>
    <xf numFmtId="4" fontId="1" fillId="0" borderId="52" xfId="6" applyNumberFormat="1" applyFont="1" applyBorder="1" applyAlignment="1">
      <alignment horizontal="right" vertical="center"/>
    </xf>
    <xf numFmtId="4" fontId="1" fillId="0" borderId="313" xfId="20" applyNumberFormat="1" applyFont="1" applyBorder="1" applyAlignment="1">
      <alignment horizontal="right"/>
    </xf>
    <xf numFmtId="4" fontId="1" fillId="0" borderId="100" xfId="6" applyNumberFormat="1" applyFont="1" applyBorder="1" applyAlignment="1">
      <alignment horizontal="right" vertical="center"/>
    </xf>
    <xf numFmtId="4" fontId="1" fillId="0" borderId="314" xfId="20" applyNumberFormat="1" applyFont="1" applyBorder="1" applyAlignment="1">
      <alignment horizontal="right"/>
    </xf>
    <xf numFmtId="4" fontId="1" fillId="0" borderId="315" xfId="20" applyNumberFormat="1" applyFont="1" applyBorder="1" applyAlignment="1">
      <alignment horizontal="right"/>
    </xf>
    <xf numFmtId="0" fontId="7" fillId="0" borderId="1" xfId="4" applyFont="1" applyBorder="1" applyAlignment="1" applyProtection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 wrapText="1"/>
    </xf>
    <xf numFmtId="0" fontId="7" fillId="0" borderId="2" xfId="4" applyFont="1" applyBorder="1" applyAlignment="1" applyProtection="1">
      <alignment vertical="center" wrapText="1"/>
    </xf>
    <xf numFmtId="4" fontId="9" fillId="17" borderId="176" xfId="6" applyNumberFormat="1" applyFont="1" applyFill="1" applyBorder="1" applyAlignment="1">
      <alignment horizontal="right" vertical="center"/>
    </xf>
    <xf numFmtId="4" fontId="1" fillId="15" borderId="182" xfId="6" applyNumberFormat="1" applyFont="1" applyFill="1" applyBorder="1" applyAlignment="1">
      <alignment horizontal="center" vertical="center" wrapText="1"/>
    </xf>
    <xf numFmtId="4" fontId="1" fillId="15" borderId="251" xfId="6" applyNumberFormat="1" applyFont="1" applyFill="1" applyBorder="1" applyAlignment="1">
      <alignment horizontal="center" vertical="center" wrapText="1"/>
    </xf>
    <xf numFmtId="4" fontId="9" fillId="17" borderId="191" xfId="6" applyNumberFormat="1" applyFont="1" applyFill="1" applyBorder="1" applyAlignment="1">
      <alignment horizontal="right" vertical="center"/>
    </xf>
    <xf numFmtId="4" fontId="9" fillId="12" borderId="193" xfId="6" applyNumberFormat="1" applyFont="1" applyFill="1" applyBorder="1" applyAlignment="1">
      <alignment horizontal="center" vertical="center" wrapText="1"/>
    </xf>
    <xf numFmtId="4" fontId="9" fillId="18" borderId="158" xfId="6" applyNumberFormat="1" applyFont="1" applyFill="1" applyBorder="1" applyAlignment="1">
      <alignment horizontal="center" vertical="center"/>
    </xf>
    <xf numFmtId="4" fontId="1" fillId="15" borderId="3" xfId="7" applyNumberFormat="1" applyFont="1" applyFill="1" applyBorder="1" applyAlignment="1">
      <alignment horizontal="center" vertical="center"/>
    </xf>
    <xf numFmtId="4" fontId="1" fillId="15" borderId="23" xfId="7" applyNumberFormat="1" applyFont="1" applyFill="1" applyBorder="1" applyAlignment="1">
      <alignment horizontal="center" vertical="center"/>
    </xf>
    <xf numFmtId="4" fontId="1" fillId="15" borderId="129" xfId="7" applyNumberFormat="1" applyFont="1" applyFill="1" applyBorder="1" applyAlignment="1">
      <alignment horizontal="center" vertical="center"/>
    </xf>
    <xf numFmtId="4" fontId="1" fillId="15" borderId="312" xfId="6" applyNumberFormat="1" applyFont="1" applyFill="1" applyBorder="1" applyAlignment="1">
      <alignment horizontal="center" vertical="center" wrapText="1"/>
    </xf>
    <xf numFmtId="4" fontId="1" fillId="15" borderId="23" xfId="6" applyNumberFormat="1" applyFont="1" applyFill="1" applyBorder="1" applyAlignment="1">
      <alignment horizontal="center" vertical="center" wrapText="1"/>
    </xf>
    <xf numFmtId="4" fontId="1" fillId="15" borderId="129" xfId="6" applyNumberFormat="1" applyFont="1" applyFill="1" applyBorder="1" applyAlignment="1">
      <alignment horizontal="center" vertical="center" wrapText="1"/>
    </xf>
    <xf numFmtId="4" fontId="1" fillId="15" borderId="165" xfId="6" applyNumberFormat="1" applyFont="1" applyFill="1" applyBorder="1" applyAlignment="1">
      <alignment horizontal="center" vertical="center" wrapText="1"/>
    </xf>
    <xf numFmtId="0" fontId="9" fillId="12" borderId="0" xfId="6" applyFont="1" applyFill="1" applyBorder="1" applyAlignment="1">
      <alignment horizontal="left" vertical="center" wrapText="1"/>
    </xf>
    <xf numFmtId="4" fontId="9" fillId="13" borderId="137" xfId="6" applyNumberFormat="1" applyFont="1" applyFill="1" applyBorder="1" applyAlignment="1">
      <alignment horizontal="center" vertical="center" wrapText="1"/>
    </xf>
    <xf numFmtId="4" fontId="9" fillId="13" borderId="121" xfId="6" applyNumberFormat="1" applyFont="1" applyFill="1" applyBorder="1" applyAlignment="1">
      <alignment horizontal="center" vertical="center" wrapText="1"/>
    </xf>
    <xf numFmtId="4" fontId="9" fillId="14" borderId="162" xfId="6" applyNumberFormat="1" applyFont="1" applyFill="1" applyBorder="1" applyAlignment="1">
      <alignment horizontal="center" vertical="center" wrapText="1"/>
    </xf>
    <xf numFmtId="0" fontId="9" fillId="14" borderId="163" xfId="6" applyFont="1" applyFill="1" applyBorder="1" applyAlignment="1">
      <alignment horizontal="center" vertical="center" wrapText="1"/>
    </xf>
    <xf numFmtId="4" fontId="1" fillId="15" borderId="5" xfId="7" applyNumberFormat="1" applyFont="1" applyFill="1" applyBorder="1" applyAlignment="1">
      <alignment horizontal="center" vertical="center"/>
    </xf>
    <xf numFmtId="4" fontId="15" fillId="20" borderId="176" xfId="6" applyNumberFormat="1" applyFont="1" applyFill="1" applyBorder="1" applyAlignment="1">
      <alignment horizontal="right" vertical="center"/>
    </xf>
    <xf numFmtId="4" fontId="17" fillId="21" borderId="182" xfId="6" applyNumberFormat="1" applyFont="1" applyFill="1" applyBorder="1" applyAlignment="1">
      <alignment horizontal="center" vertical="center" wrapText="1"/>
    </xf>
    <xf numFmtId="4" fontId="15" fillId="20" borderId="191" xfId="6" applyNumberFormat="1" applyFont="1" applyFill="1" applyBorder="1" applyAlignment="1">
      <alignment horizontal="right" vertical="center"/>
    </xf>
    <xf numFmtId="4" fontId="15" fillId="19" borderId="193" xfId="6" applyNumberFormat="1" applyFont="1" applyFill="1" applyBorder="1" applyAlignment="1">
      <alignment horizontal="center" vertical="center" wrapText="1"/>
    </xf>
    <xf numFmtId="4" fontId="15" fillId="22" borderId="158" xfId="6" applyNumberFormat="1" applyFont="1" applyFill="1" applyBorder="1" applyAlignment="1">
      <alignment horizontal="center" vertical="center"/>
    </xf>
    <xf numFmtId="4" fontId="17" fillId="21" borderId="165" xfId="6" applyNumberFormat="1" applyFont="1" applyFill="1" applyBorder="1" applyAlignment="1">
      <alignment horizontal="center" vertical="center" wrapText="1"/>
    </xf>
    <xf numFmtId="0" fontId="15" fillId="19" borderId="0" xfId="6" applyFont="1" applyFill="1" applyBorder="1" applyAlignment="1">
      <alignment horizontal="left" vertical="center" wrapText="1"/>
    </xf>
    <xf numFmtId="4" fontId="16" fillId="13" borderId="137" xfId="6" applyNumberFormat="1" applyFont="1" applyFill="1" applyBorder="1" applyAlignment="1">
      <alignment horizontal="center" vertical="center" wrapText="1"/>
    </xf>
    <xf numFmtId="4" fontId="16" fillId="13" borderId="121" xfId="6" applyNumberFormat="1" applyFont="1" applyFill="1" applyBorder="1" applyAlignment="1">
      <alignment horizontal="center" vertical="center" wrapText="1"/>
    </xf>
    <xf numFmtId="4" fontId="16" fillId="14" borderId="162" xfId="6" applyNumberFormat="1" applyFont="1" applyFill="1" applyBorder="1" applyAlignment="1">
      <alignment horizontal="center" vertical="center" wrapText="1"/>
    </xf>
    <xf numFmtId="0" fontId="16" fillId="14" borderId="163" xfId="6" applyFont="1" applyFill="1" applyBorder="1" applyAlignment="1">
      <alignment horizontal="center" vertical="center" wrapText="1"/>
    </xf>
    <xf numFmtId="4" fontId="17" fillId="15" borderId="5" xfId="7" applyNumberFormat="1" applyFont="1" applyFill="1" applyBorder="1" applyAlignment="1">
      <alignment horizontal="center" vertical="center"/>
    </xf>
    <xf numFmtId="4" fontId="17" fillId="21" borderId="23" xfId="6" applyNumberFormat="1" applyFont="1" applyFill="1" applyBorder="1" applyAlignment="1">
      <alignment horizontal="center" vertical="center" wrapText="1"/>
    </xf>
    <xf numFmtId="4" fontId="17" fillId="21" borderId="129" xfId="6" applyNumberFormat="1" applyFont="1" applyFill="1" applyBorder="1" applyAlignment="1">
      <alignment horizontal="center" vertical="center" wrapText="1"/>
    </xf>
    <xf numFmtId="4" fontId="1" fillId="15" borderId="258" xfId="6" applyNumberFormat="1" applyFont="1" applyFill="1" applyBorder="1" applyAlignment="1">
      <alignment horizontal="center" vertical="center" wrapText="1"/>
    </xf>
    <xf numFmtId="4" fontId="9" fillId="17" borderId="305" xfId="6" applyNumberFormat="1" applyFont="1" applyFill="1" applyBorder="1" applyAlignment="1">
      <alignment horizontal="right" vertical="center"/>
    </xf>
    <xf numFmtId="4" fontId="9" fillId="17" borderId="310" xfId="6" applyNumberFormat="1" applyFont="1" applyFill="1" applyBorder="1" applyAlignment="1">
      <alignment horizontal="right" vertical="center"/>
    </xf>
    <xf numFmtId="4" fontId="1" fillId="16" borderId="258" xfId="6" applyNumberFormat="1" applyFont="1" applyFill="1" applyBorder="1" applyAlignment="1">
      <alignment horizontal="center" vertical="center" wrapText="1"/>
    </xf>
    <xf numFmtId="4" fontId="1" fillId="16" borderId="23" xfId="6" applyNumberFormat="1" applyFont="1" applyFill="1" applyBorder="1" applyAlignment="1">
      <alignment horizontal="center" vertical="center" wrapText="1"/>
    </xf>
    <xf numFmtId="0" fontId="9" fillId="23" borderId="0" xfId="6" applyFont="1" applyFill="1" applyBorder="1" applyAlignment="1">
      <alignment horizontal="left" vertical="center" wrapText="1"/>
    </xf>
    <xf numFmtId="4" fontId="9" fillId="24" borderId="3" xfId="6" applyNumberFormat="1" applyFont="1" applyFill="1" applyBorder="1" applyAlignment="1">
      <alignment horizontal="center" vertical="center" wrapText="1"/>
    </xf>
    <xf numFmtId="4" fontId="9" fillId="24" borderId="11" xfId="6" applyNumberFormat="1" applyFont="1" applyFill="1" applyBorder="1" applyAlignment="1">
      <alignment horizontal="center" vertical="center" wrapText="1"/>
    </xf>
    <xf numFmtId="4" fontId="9" fillId="24" borderId="4" xfId="6" applyNumberFormat="1" applyFont="1" applyFill="1" applyBorder="1" applyAlignment="1">
      <alignment horizontal="center" vertical="center" wrapText="1"/>
    </xf>
    <xf numFmtId="4" fontId="9" fillId="24" borderId="12" xfId="6" applyNumberFormat="1" applyFont="1" applyFill="1" applyBorder="1" applyAlignment="1">
      <alignment horizontal="center" vertical="center" wrapText="1"/>
    </xf>
    <xf numFmtId="4" fontId="9" fillId="25" borderId="5" xfId="6" applyNumberFormat="1" applyFont="1" applyFill="1" applyBorder="1" applyAlignment="1">
      <alignment horizontal="center" vertical="center" wrapText="1"/>
    </xf>
    <xf numFmtId="4" fontId="9" fillId="25" borderId="6" xfId="6" applyNumberFormat="1" applyFont="1" applyFill="1" applyBorder="1" applyAlignment="1">
      <alignment horizontal="center" vertical="center" wrapText="1"/>
    </xf>
    <xf numFmtId="4" fontId="9" fillId="25" borderId="7" xfId="6" applyNumberFormat="1" applyFont="1" applyFill="1" applyBorder="1" applyAlignment="1">
      <alignment horizontal="center" vertical="center" wrapText="1"/>
    </xf>
    <xf numFmtId="0" fontId="9" fillId="25" borderId="8" xfId="6" applyFont="1" applyFill="1" applyBorder="1" applyAlignment="1">
      <alignment horizontal="center" vertical="center" wrapText="1"/>
    </xf>
    <xf numFmtId="0" fontId="9" fillId="25" borderId="9" xfId="6" applyFont="1" applyFill="1" applyBorder="1" applyAlignment="1">
      <alignment horizontal="center" vertical="center" wrapText="1"/>
    </xf>
    <xf numFmtId="0" fontId="9" fillId="25" borderId="10" xfId="6" applyFont="1" applyFill="1" applyBorder="1" applyAlignment="1">
      <alignment horizontal="center" vertical="center" wrapText="1"/>
    </xf>
    <xf numFmtId="4" fontId="1" fillId="16" borderId="3" xfId="7" applyNumberFormat="1" applyFont="1" applyFill="1" applyBorder="1" applyAlignment="1">
      <alignment horizontal="center" vertical="center"/>
    </xf>
    <xf numFmtId="4" fontId="1" fillId="16" borderId="23" xfId="7" applyNumberFormat="1" applyFont="1" applyFill="1" applyBorder="1" applyAlignment="1">
      <alignment horizontal="center" vertical="center"/>
    </xf>
    <xf numFmtId="4" fontId="1" fillId="16" borderId="129" xfId="7" applyNumberFormat="1" applyFont="1" applyFill="1" applyBorder="1" applyAlignment="1">
      <alignment horizontal="center" vertical="center"/>
    </xf>
    <xf numFmtId="4" fontId="9" fillId="26" borderId="251" xfId="6" applyNumberFormat="1" applyFont="1" applyFill="1" applyBorder="1" applyAlignment="1">
      <alignment horizontal="right" vertical="center"/>
    </xf>
    <xf numFmtId="4" fontId="9" fillId="26" borderId="252" xfId="6" applyNumberFormat="1" applyFont="1" applyFill="1" applyBorder="1" applyAlignment="1">
      <alignment horizontal="right" vertical="center"/>
    </xf>
    <xf numFmtId="4" fontId="1" fillId="16" borderId="129" xfId="6" applyNumberFormat="1" applyFont="1" applyFill="1" applyBorder="1" applyAlignment="1">
      <alignment horizontal="center" vertical="center" wrapText="1"/>
    </xf>
    <xf numFmtId="4" fontId="9" fillId="23" borderId="135" xfId="6" applyNumberFormat="1" applyFont="1" applyFill="1" applyBorder="1" applyAlignment="1">
      <alignment horizontal="center" vertical="center" wrapText="1"/>
    </xf>
    <xf numFmtId="4" fontId="9" fillId="23" borderId="136" xfId="6" applyNumberFormat="1" applyFont="1" applyFill="1" applyBorder="1" applyAlignment="1">
      <alignment horizontal="center" vertical="center" wrapText="1"/>
    </xf>
    <xf numFmtId="4" fontId="9" fillId="27" borderId="107" xfId="6" applyNumberFormat="1" applyFont="1" applyFill="1" applyBorder="1" applyAlignment="1">
      <alignment horizontal="center" vertical="center"/>
    </xf>
    <xf numFmtId="4" fontId="9" fillId="27" borderId="108" xfId="6" applyNumberFormat="1" applyFont="1" applyFill="1" applyBorder="1" applyAlignment="1">
      <alignment horizontal="center" vertical="center"/>
    </xf>
    <xf numFmtId="0" fontId="14" fillId="10" borderId="131" xfId="12" applyFont="1" applyFill="1" applyBorder="1" applyAlignment="1">
      <alignment horizontal="center" vertical="center"/>
    </xf>
    <xf numFmtId="0" fontId="14" fillId="10" borderId="23" xfId="12" applyFont="1" applyFill="1" applyBorder="1" applyAlignment="1">
      <alignment horizontal="center" vertical="center"/>
    </xf>
    <xf numFmtId="0" fontId="14" fillId="10" borderId="129" xfId="12" applyFont="1" applyFill="1" applyBorder="1" applyAlignment="1">
      <alignment horizontal="center" vertical="center"/>
    </xf>
    <xf numFmtId="4" fontId="9" fillId="7" borderId="63" xfId="6" applyNumberFormat="1" applyFont="1" applyFill="1" applyBorder="1" applyAlignment="1">
      <alignment horizontal="right" vertical="center"/>
    </xf>
    <xf numFmtId="4" fontId="9" fillId="7" borderId="62" xfId="6" applyNumberFormat="1" applyFont="1" applyFill="1" applyBorder="1" applyAlignment="1">
      <alignment horizontal="right" vertical="center"/>
    </xf>
    <xf numFmtId="4" fontId="9" fillId="3" borderId="135" xfId="6" applyNumberFormat="1" applyFont="1" applyFill="1" applyBorder="1" applyAlignment="1">
      <alignment horizontal="center" vertical="center" wrapText="1"/>
    </xf>
    <xf numFmtId="4" fontId="9" fillId="3" borderId="136" xfId="6" applyNumberFormat="1" applyFont="1" applyFill="1" applyBorder="1" applyAlignment="1">
      <alignment horizontal="center" vertical="center" wrapText="1"/>
    </xf>
    <xf numFmtId="4" fontId="9" fillId="8" borderId="107" xfId="6" applyNumberFormat="1" applyFont="1" applyFill="1" applyBorder="1" applyAlignment="1">
      <alignment horizontal="center" vertical="center"/>
    </xf>
    <xf numFmtId="4" fontId="9" fillId="8" borderId="108" xfId="6" applyNumberFormat="1" applyFont="1" applyFill="1" applyBorder="1" applyAlignment="1">
      <alignment horizontal="center" vertical="center"/>
    </xf>
    <xf numFmtId="0" fontId="14" fillId="10" borderId="3" xfId="12" applyFont="1" applyFill="1" applyBorder="1" applyAlignment="1">
      <alignment horizontal="center" vertical="center"/>
    </xf>
    <xf numFmtId="0" fontId="9" fillId="3" borderId="0" xfId="6" applyFont="1" applyFill="1" applyBorder="1" applyAlignment="1">
      <alignment horizontal="left" vertical="center" wrapText="1"/>
    </xf>
    <xf numFmtId="4" fontId="9" fillId="5" borderId="3" xfId="6" applyNumberFormat="1" applyFont="1" applyFill="1" applyBorder="1" applyAlignment="1">
      <alignment horizontal="center" vertical="center" wrapText="1"/>
    </xf>
    <xf numFmtId="4" fontId="9" fillId="5" borderId="11" xfId="6" applyNumberFormat="1" applyFont="1" applyFill="1" applyBorder="1" applyAlignment="1">
      <alignment horizontal="center" vertical="center" wrapText="1"/>
    </xf>
    <xf numFmtId="4" fontId="9" fillId="5" borderId="4" xfId="6" applyNumberFormat="1" applyFont="1" applyFill="1" applyBorder="1" applyAlignment="1">
      <alignment horizontal="center" vertical="center" wrapText="1"/>
    </xf>
    <xf numFmtId="4" fontId="9" fillId="5" borderId="12" xfId="6" applyNumberFormat="1" applyFont="1" applyFill="1" applyBorder="1" applyAlignment="1">
      <alignment horizontal="center" vertical="center" wrapText="1"/>
    </xf>
    <xf numFmtId="4" fontId="9" fillId="2" borderId="138" xfId="6" applyNumberFormat="1" applyFont="1" applyFill="1" applyBorder="1" applyAlignment="1">
      <alignment horizontal="center" vertical="center" wrapText="1"/>
    </xf>
    <xf numFmtId="4" fontId="9" fillId="2" borderId="9" xfId="6" applyNumberFormat="1" applyFont="1" applyFill="1" applyBorder="1" applyAlignment="1">
      <alignment horizontal="center" vertical="center" wrapText="1"/>
    </xf>
    <xf numFmtId="0" fontId="9" fillId="2" borderId="8" xfId="6" applyFont="1" applyFill="1" applyBorder="1" applyAlignment="1">
      <alignment horizontal="center" vertical="center" wrapText="1"/>
    </xf>
    <xf numFmtId="0" fontId="9" fillId="2" borderId="9" xfId="6" applyFont="1" applyFill="1" applyBorder="1" applyAlignment="1">
      <alignment horizontal="center" vertical="center" wrapText="1"/>
    </xf>
    <xf numFmtId="0" fontId="9" fillId="2" borderId="10" xfId="6" applyFont="1" applyFill="1" applyBorder="1" applyAlignment="1">
      <alignment horizontal="center" vertical="center" wrapText="1"/>
    </xf>
    <xf numFmtId="4" fontId="1" fillId="6" borderId="131" xfId="6" applyNumberFormat="1" applyFont="1" applyFill="1" applyBorder="1" applyAlignment="1">
      <alignment horizontal="center" vertical="center" wrapText="1"/>
    </xf>
    <xf numFmtId="4" fontId="1" fillId="6" borderId="23" xfId="6" applyNumberFormat="1" applyFont="1" applyFill="1" applyBorder="1" applyAlignment="1">
      <alignment horizontal="center" vertical="center" wrapText="1"/>
    </xf>
    <xf numFmtId="4" fontId="1" fillId="6" borderId="129" xfId="6" applyNumberFormat="1" applyFont="1" applyFill="1" applyBorder="1" applyAlignment="1">
      <alignment horizontal="center" vertical="center" wrapText="1"/>
    </xf>
    <xf numFmtId="4" fontId="9" fillId="7" borderId="64" xfId="6" applyNumberFormat="1" applyFont="1" applyFill="1" applyBorder="1" applyAlignment="1">
      <alignment horizontal="right" vertical="center"/>
    </xf>
    <xf numFmtId="4" fontId="9" fillId="2" borderId="5" xfId="6" applyNumberFormat="1" applyFont="1" applyFill="1" applyBorder="1" applyAlignment="1">
      <alignment horizontal="center" vertical="center" wrapText="1"/>
    </xf>
    <xf numFmtId="4" fontId="9" fillId="2" borderId="6" xfId="6" applyNumberFormat="1" applyFont="1" applyFill="1" applyBorder="1" applyAlignment="1">
      <alignment horizontal="center" vertical="center" wrapText="1"/>
    </xf>
    <xf numFmtId="4" fontId="9" fillId="2" borderId="123" xfId="6" applyNumberFormat="1" applyFont="1" applyFill="1" applyBorder="1" applyAlignment="1">
      <alignment horizontal="center" vertical="center" wrapText="1"/>
    </xf>
    <xf numFmtId="4" fontId="1" fillId="6" borderId="3" xfId="7" applyNumberFormat="1" applyFont="1" applyFill="1" applyBorder="1" applyAlignment="1">
      <alignment horizontal="center" vertical="center"/>
    </xf>
    <xf numFmtId="4" fontId="1" fillId="6" borderId="23" xfId="7" applyNumberFormat="1" applyFont="1" applyFill="1" applyBorder="1" applyAlignment="1">
      <alignment horizontal="center" vertical="center"/>
    </xf>
    <xf numFmtId="4" fontId="1" fillId="6" borderId="129" xfId="7" applyNumberFormat="1" applyFont="1" applyFill="1" applyBorder="1" applyAlignment="1">
      <alignment horizontal="center" vertical="center"/>
    </xf>
    <xf numFmtId="4" fontId="1" fillId="9" borderId="131" xfId="6" applyNumberFormat="1" applyFont="1" applyFill="1" applyBorder="1" applyAlignment="1">
      <alignment horizontal="center" vertical="center" wrapText="1"/>
    </xf>
    <xf numFmtId="4" fontId="1" fillId="9" borderId="23" xfId="6" applyNumberFormat="1" applyFont="1" applyFill="1" applyBorder="1" applyAlignment="1">
      <alignment horizontal="center" vertical="center" wrapText="1"/>
    </xf>
    <xf numFmtId="4" fontId="9" fillId="2" borderId="7" xfId="6" applyNumberFormat="1" applyFont="1" applyFill="1" applyBorder="1" applyAlignment="1">
      <alignment horizontal="center" vertical="center" wrapText="1"/>
    </xf>
    <xf numFmtId="4" fontId="1" fillId="6" borderId="36" xfId="7" applyNumberFormat="1" applyFont="1" applyFill="1" applyBorder="1" applyAlignment="1">
      <alignment horizontal="center" vertical="center"/>
    </xf>
    <xf numFmtId="4" fontId="1" fillId="6" borderId="18" xfId="6" applyNumberFormat="1" applyFont="1" applyFill="1" applyBorder="1" applyAlignment="1">
      <alignment horizontal="center" vertical="center" wrapText="1"/>
    </xf>
    <xf numFmtId="4" fontId="1" fillId="6" borderId="57" xfId="6" applyNumberFormat="1" applyFont="1" applyFill="1" applyBorder="1" applyAlignment="1">
      <alignment horizontal="center" vertical="center" wrapText="1"/>
    </xf>
    <xf numFmtId="4" fontId="1" fillId="6" borderId="36" xfId="6" applyNumberFormat="1" applyFont="1" applyFill="1" applyBorder="1" applyAlignment="1">
      <alignment horizontal="center" vertical="center" wrapText="1"/>
    </xf>
    <xf numFmtId="4" fontId="9" fillId="3" borderId="102" xfId="6" applyNumberFormat="1" applyFont="1" applyFill="1" applyBorder="1" applyAlignment="1">
      <alignment horizontal="center" vertical="center" wrapText="1"/>
    </xf>
    <xf numFmtId="4" fontId="9" fillId="3" borderId="103" xfId="6" applyNumberFormat="1" applyFont="1" applyFill="1" applyBorder="1" applyAlignment="1">
      <alignment horizontal="center" vertical="center" wrapText="1"/>
    </xf>
    <xf numFmtId="4" fontId="1" fillId="6" borderId="3" xfId="6" applyNumberFormat="1" applyFont="1" applyFill="1" applyBorder="1" applyAlignment="1">
      <alignment horizontal="center" vertical="center" wrapText="1"/>
    </xf>
  </cellXfs>
  <cellStyles count="22">
    <cellStyle name="Hipervínculo_2.1.26. 2008-2010.Ppales.rdos._tipo establec._especie" xfId="4"/>
    <cellStyle name="Normal" xfId="0" builtinId="0"/>
    <cellStyle name="Normal 10" xfId="14"/>
    <cellStyle name="Normal 2" xfId="5"/>
    <cellStyle name="Normal 2 2" xfId="9"/>
    <cellStyle name="Normal 2 3" xfId="20"/>
    <cellStyle name="Normal 2_2.1.16. 2008-2010.Ppales.macrom._tipo acui._establec" xfId="1"/>
    <cellStyle name="Normal 3" xfId="10"/>
    <cellStyle name="Normal 4" xfId="11"/>
    <cellStyle name="Normal 5" xfId="12"/>
    <cellStyle name="Normal 6" xfId="15"/>
    <cellStyle name="Normal 7" xfId="16"/>
    <cellStyle name="Normal 8" xfId="17"/>
    <cellStyle name="Normal 9" xfId="18"/>
    <cellStyle name="Normal_2.1.26. 2008-2010.Ppales.rdos._tipo establec._especie" xfId="2"/>
    <cellStyle name="Normal_acu_resto tablas_28mar07" xfId="7"/>
    <cellStyle name="Normal_acu_usos_2005" xfId="6"/>
    <cellStyle name="Normal_Desglose" xfId="13"/>
    <cellStyle name="Normal_Lista Tablas_1" xfId="3"/>
    <cellStyle name="Normal_Prod 02-05 G-Tipo" xfId="21"/>
    <cellStyle name="Normal_PRODUCCIÓN_6 cubos 02-10 2.3.6 Prod_peces_fase_especie_CCAA_10_2010_04_Peces_fase_especie_CA" xfId="19"/>
    <cellStyle name="Porcentual 2" xfId="8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H35"/>
  <sheetViews>
    <sheetView showGridLines="0" tabSelected="1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7" width="11.42578125" style="1" customWidth="1"/>
    <col min="8" max="8" width="13.28515625" style="1" customWidth="1"/>
    <col min="9" max="256" width="11.42578125" style="1"/>
    <col min="257" max="258" width="3.140625" style="1" customWidth="1"/>
    <col min="259" max="259" width="9.28515625" style="1" customWidth="1"/>
    <col min="260" max="263" width="11.42578125" style="1" customWidth="1"/>
    <col min="264" max="264" width="13.28515625" style="1" customWidth="1"/>
    <col min="265" max="512" width="11.42578125" style="1"/>
    <col min="513" max="514" width="3.140625" style="1" customWidth="1"/>
    <col min="515" max="515" width="9.28515625" style="1" customWidth="1"/>
    <col min="516" max="519" width="11.42578125" style="1" customWidth="1"/>
    <col min="520" max="520" width="13.28515625" style="1" customWidth="1"/>
    <col min="521" max="768" width="11.42578125" style="1"/>
    <col min="769" max="770" width="3.140625" style="1" customWidth="1"/>
    <col min="771" max="771" width="9.28515625" style="1" customWidth="1"/>
    <col min="772" max="775" width="11.42578125" style="1" customWidth="1"/>
    <col min="776" max="776" width="13.28515625" style="1" customWidth="1"/>
    <col min="777" max="1024" width="11.42578125" style="1"/>
    <col min="1025" max="1026" width="3.140625" style="1" customWidth="1"/>
    <col min="1027" max="1027" width="9.28515625" style="1" customWidth="1"/>
    <col min="1028" max="1031" width="11.42578125" style="1" customWidth="1"/>
    <col min="1032" max="1032" width="13.28515625" style="1" customWidth="1"/>
    <col min="1033" max="1280" width="11.42578125" style="1"/>
    <col min="1281" max="1282" width="3.140625" style="1" customWidth="1"/>
    <col min="1283" max="1283" width="9.28515625" style="1" customWidth="1"/>
    <col min="1284" max="1287" width="11.42578125" style="1" customWidth="1"/>
    <col min="1288" max="1288" width="13.28515625" style="1" customWidth="1"/>
    <col min="1289" max="1536" width="11.42578125" style="1"/>
    <col min="1537" max="1538" width="3.140625" style="1" customWidth="1"/>
    <col min="1539" max="1539" width="9.28515625" style="1" customWidth="1"/>
    <col min="1540" max="1543" width="11.42578125" style="1" customWidth="1"/>
    <col min="1544" max="1544" width="13.28515625" style="1" customWidth="1"/>
    <col min="1545" max="1792" width="11.42578125" style="1"/>
    <col min="1793" max="1794" width="3.140625" style="1" customWidth="1"/>
    <col min="1795" max="1795" width="9.28515625" style="1" customWidth="1"/>
    <col min="1796" max="1799" width="11.42578125" style="1" customWidth="1"/>
    <col min="1800" max="1800" width="13.28515625" style="1" customWidth="1"/>
    <col min="1801" max="2048" width="11.42578125" style="1"/>
    <col min="2049" max="2050" width="3.140625" style="1" customWidth="1"/>
    <col min="2051" max="2051" width="9.28515625" style="1" customWidth="1"/>
    <col min="2052" max="2055" width="11.42578125" style="1" customWidth="1"/>
    <col min="2056" max="2056" width="13.28515625" style="1" customWidth="1"/>
    <col min="2057" max="2304" width="11.42578125" style="1"/>
    <col min="2305" max="2306" width="3.140625" style="1" customWidth="1"/>
    <col min="2307" max="2307" width="9.28515625" style="1" customWidth="1"/>
    <col min="2308" max="2311" width="11.42578125" style="1" customWidth="1"/>
    <col min="2312" max="2312" width="13.28515625" style="1" customWidth="1"/>
    <col min="2313" max="2560" width="11.42578125" style="1"/>
    <col min="2561" max="2562" width="3.140625" style="1" customWidth="1"/>
    <col min="2563" max="2563" width="9.28515625" style="1" customWidth="1"/>
    <col min="2564" max="2567" width="11.42578125" style="1" customWidth="1"/>
    <col min="2568" max="2568" width="13.28515625" style="1" customWidth="1"/>
    <col min="2569" max="2816" width="11.42578125" style="1"/>
    <col min="2817" max="2818" width="3.140625" style="1" customWidth="1"/>
    <col min="2819" max="2819" width="9.28515625" style="1" customWidth="1"/>
    <col min="2820" max="2823" width="11.42578125" style="1" customWidth="1"/>
    <col min="2824" max="2824" width="13.28515625" style="1" customWidth="1"/>
    <col min="2825" max="3072" width="11.42578125" style="1"/>
    <col min="3073" max="3074" width="3.140625" style="1" customWidth="1"/>
    <col min="3075" max="3075" width="9.28515625" style="1" customWidth="1"/>
    <col min="3076" max="3079" width="11.42578125" style="1" customWidth="1"/>
    <col min="3080" max="3080" width="13.28515625" style="1" customWidth="1"/>
    <col min="3081" max="3328" width="11.42578125" style="1"/>
    <col min="3329" max="3330" width="3.140625" style="1" customWidth="1"/>
    <col min="3331" max="3331" width="9.28515625" style="1" customWidth="1"/>
    <col min="3332" max="3335" width="11.42578125" style="1" customWidth="1"/>
    <col min="3336" max="3336" width="13.28515625" style="1" customWidth="1"/>
    <col min="3337" max="3584" width="11.42578125" style="1"/>
    <col min="3585" max="3586" width="3.140625" style="1" customWidth="1"/>
    <col min="3587" max="3587" width="9.28515625" style="1" customWidth="1"/>
    <col min="3588" max="3591" width="11.42578125" style="1" customWidth="1"/>
    <col min="3592" max="3592" width="13.28515625" style="1" customWidth="1"/>
    <col min="3593" max="3840" width="11.42578125" style="1"/>
    <col min="3841" max="3842" width="3.140625" style="1" customWidth="1"/>
    <col min="3843" max="3843" width="9.28515625" style="1" customWidth="1"/>
    <col min="3844" max="3847" width="11.42578125" style="1" customWidth="1"/>
    <col min="3848" max="3848" width="13.28515625" style="1" customWidth="1"/>
    <col min="3849" max="4096" width="11.42578125" style="1"/>
    <col min="4097" max="4098" width="3.140625" style="1" customWidth="1"/>
    <col min="4099" max="4099" width="9.28515625" style="1" customWidth="1"/>
    <col min="4100" max="4103" width="11.42578125" style="1" customWidth="1"/>
    <col min="4104" max="4104" width="13.28515625" style="1" customWidth="1"/>
    <col min="4105" max="4352" width="11.42578125" style="1"/>
    <col min="4353" max="4354" width="3.140625" style="1" customWidth="1"/>
    <col min="4355" max="4355" width="9.28515625" style="1" customWidth="1"/>
    <col min="4356" max="4359" width="11.42578125" style="1" customWidth="1"/>
    <col min="4360" max="4360" width="13.28515625" style="1" customWidth="1"/>
    <col min="4361" max="4608" width="11.42578125" style="1"/>
    <col min="4609" max="4610" width="3.140625" style="1" customWidth="1"/>
    <col min="4611" max="4611" width="9.28515625" style="1" customWidth="1"/>
    <col min="4612" max="4615" width="11.42578125" style="1" customWidth="1"/>
    <col min="4616" max="4616" width="13.28515625" style="1" customWidth="1"/>
    <col min="4617" max="4864" width="11.42578125" style="1"/>
    <col min="4865" max="4866" width="3.140625" style="1" customWidth="1"/>
    <col min="4867" max="4867" width="9.28515625" style="1" customWidth="1"/>
    <col min="4868" max="4871" width="11.42578125" style="1" customWidth="1"/>
    <col min="4872" max="4872" width="13.28515625" style="1" customWidth="1"/>
    <col min="4873" max="5120" width="11.42578125" style="1"/>
    <col min="5121" max="5122" width="3.140625" style="1" customWidth="1"/>
    <col min="5123" max="5123" width="9.28515625" style="1" customWidth="1"/>
    <col min="5124" max="5127" width="11.42578125" style="1" customWidth="1"/>
    <col min="5128" max="5128" width="13.28515625" style="1" customWidth="1"/>
    <col min="5129" max="5376" width="11.42578125" style="1"/>
    <col min="5377" max="5378" width="3.140625" style="1" customWidth="1"/>
    <col min="5379" max="5379" width="9.28515625" style="1" customWidth="1"/>
    <col min="5380" max="5383" width="11.42578125" style="1" customWidth="1"/>
    <col min="5384" max="5384" width="13.28515625" style="1" customWidth="1"/>
    <col min="5385" max="5632" width="11.42578125" style="1"/>
    <col min="5633" max="5634" width="3.140625" style="1" customWidth="1"/>
    <col min="5635" max="5635" width="9.28515625" style="1" customWidth="1"/>
    <col min="5636" max="5639" width="11.42578125" style="1" customWidth="1"/>
    <col min="5640" max="5640" width="13.28515625" style="1" customWidth="1"/>
    <col min="5641" max="5888" width="11.42578125" style="1"/>
    <col min="5889" max="5890" width="3.140625" style="1" customWidth="1"/>
    <col min="5891" max="5891" width="9.28515625" style="1" customWidth="1"/>
    <col min="5892" max="5895" width="11.42578125" style="1" customWidth="1"/>
    <col min="5896" max="5896" width="13.28515625" style="1" customWidth="1"/>
    <col min="5897" max="6144" width="11.42578125" style="1"/>
    <col min="6145" max="6146" width="3.140625" style="1" customWidth="1"/>
    <col min="6147" max="6147" width="9.28515625" style="1" customWidth="1"/>
    <col min="6148" max="6151" width="11.42578125" style="1" customWidth="1"/>
    <col min="6152" max="6152" width="13.28515625" style="1" customWidth="1"/>
    <col min="6153" max="6400" width="11.42578125" style="1"/>
    <col min="6401" max="6402" width="3.140625" style="1" customWidth="1"/>
    <col min="6403" max="6403" width="9.28515625" style="1" customWidth="1"/>
    <col min="6404" max="6407" width="11.42578125" style="1" customWidth="1"/>
    <col min="6408" max="6408" width="13.28515625" style="1" customWidth="1"/>
    <col min="6409" max="6656" width="11.42578125" style="1"/>
    <col min="6657" max="6658" width="3.140625" style="1" customWidth="1"/>
    <col min="6659" max="6659" width="9.28515625" style="1" customWidth="1"/>
    <col min="6660" max="6663" width="11.42578125" style="1" customWidth="1"/>
    <col min="6664" max="6664" width="13.28515625" style="1" customWidth="1"/>
    <col min="6665" max="6912" width="11.42578125" style="1"/>
    <col min="6913" max="6914" width="3.140625" style="1" customWidth="1"/>
    <col min="6915" max="6915" width="9.28515625" style="1" customWidth="1"/>
    <col min="6916" max="6919" width="11.42578125" style="1" customWidth="1"/>
    <col min="6920" max="6920" width="13.28515625" style="1" customWidth="1"/>
    <col min="6921" max="7168" width="11.42578125" style="1"/>
    <col min="7169" max="7170" width="3.140625" style="1" customWidth="1"/>
    <col min="7171" max="7171" width="9.28515625" style="1" customWidth="1"/>
    <col min="7172" max="7175" width="11.42578125" style="1" customWidth="1"/>
    <col min="7176" max="7176" width="13.28515625" style="1" customWidth="1"/>
    <col min="7177" max="7424" width="11.42578125" style="1"/>
    <col min="7425" max="7426" width="3.140625" style="1" customWidth="1"/>
    <col min="7427" max="7427" width="9.28515625" style="1" customWidth="1"/>
    <col min="7428" max="7431" width="11.42578125" style="1" customWidth="1"/>
    <col min="7432" max="7432" width="13.28515625" style="1" customWidth="1"/>
    <col min="7433" max="7680" width="11.42578125" style="1"/>
    <col min="7681" max="7682" width="3.140625" style="1" customWidth="1"/>
    <col min="7683" max="7683" width="9.28515625" style="1" customWidth="1"/>
    <col min="7684" max="7687" width="11.42578125" style="1" customWidth="1"/>
    <col min="7688" max="7688" width="13.28515625" style="1" customWidth="1"/>
    <col min="7689" max="7936" width="11.42578125" style="1"/>
    <col min="7937" max="7938" width="3.140625" style="1" customWidth="1"/>
    <col min="7939" max="7939" width="9.28515625" style="1" customWidth="1"/>
    <col min="7940" max="7943" width="11.42578125" style="1" customWidth="1"/>
    <col min="7944" max="7944" width="13.28515625" style="1" customWidth="1"/>
    <col min="7945" max="8192" width="11.42578125" style="1"/>
    <col min="8193" max="8194" width="3.140625" style="1" customWidth="1"/>
    <col min="8195" max="8195" width="9.28515625" style="1" customWidth="1"/>
    <col min="8196" max="8199" width="11.42578125" style="1" customWidth="1"/>
    <col min="8200" max="8200" width="13.28515625" style="1" customWidth="1"/>
    <col min="8201" max="8448" width="11.42578125" style="1"/>
    <col min="8449" max="8450" width="3.140625" style="1" customWidth="1"/>
    <col min="8451" max="8451" width="9.28515625" style="1" customWidth="1"/>
    <col min="8452" max="8455" width="11.42578125" style="1" customWidth="1"/>
    <col min="8456" max="8456" width="13.28515625" style="1" customWidth="1"/>
    <col min="8457" max="8704" width="11.42578125" style="1"/>
    <col min="8705" max="8706" width="3.140625" style="1" customWidth="1"/>
    <col min="8707" max="8707" width="9.28515625" style="1" customWidth="1"/>
    <col min="8708" max="8711" width="11.42578125" style="1" customWidth="1"/>
    <col min="8712" max="8712" width="13.28515625" style="1" customWidth="1"/>
    <col min="8713" max="8960" width="11.42578125" style="1"/>
    <col min="8961" max="8962" width="3.140625" style="1" customWidth="1"/>
    <col min="8963" max="8963" width="9.28515625" style="1" customWidth="1"/>
    <col min="8964" max="8967" width="11.42578125" style="1" customWidth="1"/>
    <col min="8968" max="8968" width="13.28515625" style="1" customWidth="1"/>
    <col min="8969" max="9216" width="11.42578125" style="1"/>
    <col min="9217" max="9218" width="3.140625" style="1" customWidth="1"/>
    <col min="9219" max="9219" width="9.28515625" style="1" customWidth="1"/>
    <col min="9220" max="9223" width="11.42578125" style="1" customWidth="1"/>
    <col min="9224" max="9224" width="13.28515625" style="1" customWidth="1"/>
    <col min="9225" max="9472" width="11.42578125" style="1"/>
    <col min="9473" max="9474" width="3.140625" style="1" customWidth="1"/>
    <col min="9475" max="9475" width="9.28515625" style="1" customWidth="1"/>
    <col min="9476" max="9479" width="11.42578125" style="1" customWidth="1"/>
    <col min="9480" max="9480" width="13.28515625" style="1" customWidth="1"/>
    <col min="9481" max="9728" width="11.42578125" style="1"/>
    <col min="9729" max="9730" width="3.140625" style="1" customWidth="1"/>
    <col min="9731" max="9731" width="9.28515625" style="1" customWidth="1"/>
    <col min="9732" max="9735" width="11.42578125" style="1" customWidth="1"/>
    <col min="9736" max="9736" width="13.28515625" style="1" customWidth="1"/>
    <col min="9737" max="9984" width="11.42578125" style="1"/>
    <col min="9985" max="9986" width="3.140625" style="1" customWidth="1"/>
    <col min="9987" max="9987" width="9.28515625" style="1" customWidth="1"/>
    <col min="9988" max="9991" width="11.42578125" style="1" customWidth="1"/>
    <col min="9992" max="9992" width="13.28515625" style="1" customWidth="1"/>
    <col min="9993" max="10240" width="11.42578125" style="1"/>
    <col min="10241" max="10242" width="3.140625" style="1" customWidth="1"/>
    <col min="10243" max="10243" width="9.28515625" style="1" customWidth="1"/>
    <col min="10244" max="10247" width="11.42578125" style="1" customWidth="1"/>
    <col min="10248" max="10248" width="13.28515625" style="1" customWidth="1"/>
    <col min="10249" max="10496" width="11.42578125" style="1"/>
    <col min="10497" max="10498" width="3.140625" style="1" customWidth="1"/>
    <col min="10499" max="10499" width="9.28515625" style="1" customWidth="1"/>
    <col min="10500" max="10503" width="11.42578125" style="1" customWidth="1"/>
    <col min="10504" max="10504" width="13.28515625" style="1" customWidth="1"/>
    <col min="10505" max="10752" width="11.42578125" style="1"/>
    <col min="10753" max="10754" width="3.140625" style="1" customWidth="1"/>
    <col min="10755" max="10755" width="9.28515625" style="1" customWidth="1"/>
    <col min="10756" max="10759" width="11.42578125" style="1" customWidth="1"/>
    <col min="10760" max="10760" width="13.28515625" style="1" customWidth="1"/>
    <col min="10761" max="11008" width="11.42578125" style="1"/>
    <col min="11009" max="11010" width="3.140625" style="1" customWidth="1"/>
    <col min="11011" max="11011" width="9.28515625" style="1" customWidth="1"/>
    <col min="11012" max="11015" width="11.42578125" style="1" customWidth="1"/>
    <col min="11016" max="11016" width="13.28515625" style="1" customWidth="1"/>
    <col min="11017" max="11264" width="11.42578125" style="1"/>
    <col min="11265" max="11266" width="3.140625" style="1" customWidth="1"/>
    <col min="11267" max="11267" width="9.28515625" style="1" customWidth="1"/>
    <col min="11268" max="11271" width="11.42578125" style="1" customWidth="1"/>
    <col min="11272" max="11272" width="13.28515625" style="1" customWidth="1"/>
    <col min="11273" max="11520" width="11.42578125" style="1"/>
    <col min="11521" max="11522" width="3.140625" style="1" customWidth="1"/>
    <col min="11523" max="11523" width="9.28515625" style="1" customWidth="1"/>
    <col min="11524" max="11527" width="11.42578125" style="1" customWidth="1"/>
    <col min="11528" max="11528" width="13.28515625" style="1" customWidth="1"/>
    <col min="11529" max="11776" width="11.42578125" style="1"/>
    <col min="11777" max="11778" width="3.140625" style="1" customWidth="1"/>
    <col min="11779" max="11779" width="9.28515625" style="1" customWidth="1"/>
    <col min="11780" max="11783" width="11.42578125" style="1" customWidth="1"/>
    <col min="11784" max="11784" width="13.28515625" style="1" customWidth="1"/>
    <col min="11785" max="12032" width="11.42578125" style="1"/>
    <col min="12033" max="12034" width="3.140625" style="1" customWidth="1"/>
    <col min="12035" max="12035" width="9.28515625" style="1" customWidth="1"/>
    <col min="12036" max="12039" width="11.42578125" style="1" customWidth="1"/>
    <col min="12040" max="12040" width="13.28515625" style="1" customWidth="1"/>
    <col min="12041" max="12288" width="11.42578125" style="1"/>
    <col min="12289" max="12290" width="3.140625" style="1" customWidth="1"/>
    <col min="12291" max="12291" width="9.28515625" style="1" customWidth="1"/>
    <col min="12292" max="12295" width="11.42578125" style="1" customWidth="1"/>
    <col min="12296" max="12296" width="13.28515625" style="1" customWidth="1"/>
    <col min="12297" max="12544" width="11.42578125" style="1"/>
    <col min="12545" max="12546" width="3.140625" style="1" customWidth="1"/>
    <col min="12547" max="12547" width="9.28515625" style="1" customWidth="1"/>
    <col min="12548" max="12551" width="11.42578125" style="1" customWidth="1"/>
    <col min="12552" max="12552" width="13.28515625" style="1" customWidth="1"/>
    <col min="12553" max="12800" width="11.42578125" style="1"/>
    <col min="12801" max="12802" width="3.140625" style="1" customWidth="1"/>
    <col min="12803" max="12803" width="9.28515625" style="1" customWidth="1"/>
    <col min="12804" max="12807" width="11.42578125" style="1" customWidth="1"/>
    <col min="12808" max="12808" width="13.28515625" style="1" customWidth="1"/>
    <col min="12809" max="13056" width="11.42578125" style="1"/>
    <col min="13057" max="13058" width="3.140625" style="1" customWidth="1"/>
    <col min="13059" max="13059" width="9.28515625" style="1" customWidth="1"/>
    <col min="13060" max="13063" width="11.42578125" style="1" customWidth="1"/>
    <col min="13064" max="13064" width="13.28515625" style="1" customWidth="1"/>
    <col min="13065" max="13312" width="11.42578125" style="1"/>
    <col min="13313" max="13314" width="3.140625" style="1" customWidth="1"/>
    <col min="13315" max="13315" width="9.28515625" style="1" customWidth="1"/>
    <col min="13316" max="13319" width="11.42578125" style="1" customWidth="1"/>
    <col min="13320" max="13320" width="13.28515625" style="1" customWidth="1"/>
    <col min="13321" max="13568" width="11.42578125" style="1"/>
    <col min="13569" max="13570" width="3.140625" style="1" customWidth="1"/>
    <col min="13571" max="13571" width="9.28515625" style="1" customWidth="1"/>
    <col min="13572" max="13575" width="11.42578125" style="1" customWidth="1"/>
    <col min="13576" max="13576" width="13.28515625" style="1" customWidth="1"/>
    <col min="13577" max="13824" width="11.42578125" style="1"/>
    <col min="13825" max="13826" width="3.140625" style="1" customWidth="1"/>
    <col min="13827" max="13827" width="9.28515625" style="1" customWidth="1"/>
    <col min="13828" max="13831" width="11.42578125" style="1" customWidth="1"/>
    <col min="13832" max="13832" width="13.28515625" style="1" customWidth="1"/>
    <col min="13833" max="14080" width="11.42578125" style="1"/>
    <col min="14081" max="14082" width="3.140625" style="1" customWidth="1"/>
    <col min="14083" max="14083" width="9.28515625" style="1" customWidth="1"/>
    <col min="14084" max="14087" width="11.42578125" style="1" customWidth="1"/>
    <col min="14088" max="14088" width="13.28515625" style="1" customWidth="1"/>
    <col min="14089" max="14336" width="11.42578125" style="1"/>
    <col min="14337" max="14338" width="3.140625" style="1" customWidth="1"/>
    <col min="14339" max="14339" width="9.28515625" style="1" customWidth="1"/>
    <col min="14340" max="14343" width="11.42578125" style="1" customWidth="1"/>
    <col min="14344" max="14344" width="13.28515625" style="1" customWidth="1"/>
    <col min="14345" max="14592" width="11.42578125" style="1"/>
    <col min="14593" max="14594" width="3.140625" style="1" customWidth="1"/>
    <col min="14595" max="14595" width="9.28515625" style="1" customWidth="1"/>
    <col min="14596" max="14599" width="11.42578125" style="1" customWidth="1"/>
    <col min="14600" max="14600" width="13.28515625" style="1" customWidth="1"/>
    <col min="14601" max="14848" width="11.42578125" style="1"/>
    <col min="14849" max="14850" width="3.140625" style="1" customWidth="1"/>
    <col min="14851" max="14851" width="9.28515625" style="1" customWidth="1"/>
    <col min="14852" max="14855" width="11.42578125" style="1" customWidth="1"/>
    <col min="14856" max="14856" width="13.28515625" style="1" customWidth="1"/>
    <col min="14857" max="15104" width="11.42578125" style="1"/>
    <col min="15105" max="15106" width="3.140625" style="1" customWidth="1"/>
    <col min="15107" max="15107" width="9.28515625" style="1" customWidth="1"/>
    <col min="15108" max="15111" width="11.42578125" style="1" customWidth="1"/>
    <col min="15112" max="15112" width="13.28515625" style="1" customWidth="1"/>
    <col min="15113" max="15360" width="11.42578125" style="1"/>
    <col min="15361" max="15362" width="3.140625" style="1" customWidth="1"/>
    <col min="15363" max="15363" width="9.28515625" style="1" customWidth="1"/>
    <col min="15364" max="15367" width="11.42578125" style="1" customWidth="1"/>
    <col min="15368" max="15368" width="13.28515625" style="1" customWidth="1"/>
    <col min="15369" max="15616" width="11.42578125" style="1"/>
    <col min="15617" max="15618" width="3.140625" style="1" customWidth="1"/>
    <col min="15619" max="15619" width="9.28515625" style="1" customWidth="1"/>
    <col min="15620" max="15623" width="11.42578125" style="1" customWidth="1"/>
    <col min="15624" max="15624" width="13.28515625" style="1" customWidth="1"/>
    <col min="15625" max="15872" width="11.42578125" style="1"/>
    <col min="15873" max="15874" width="3.140625" style="1" customWidth="1"/>
    <col min="15875" max="15875" width="9.28515625" style="1" customWidth="1"/>
    <col min="15876" max="15879" width="11.42578125" style="1" customWidth="1"/>
    <col min="15880" max="15880" width="13.28515625" style="1" customWidth="1"/>
    <col min="15881" max="16128" width="11.42578125" style="1"/>
    <col min="16129" max="16130" width="3.140625" style="1" customWidth="1"/>
    <col min="16131" max="16131" width="9.28515625" style="1" customWidth="1"/>
    <col min="16132" max="16135" width="11.42578125" style="1" customWidth="1"/>
    <col min="16136" max="16136" width="13.28515625" style="1" customWidth="1"/>
    <col min="16137" max="16384" width="11.42578125" style="1"/>
  </cols>
  <sheetData>
    <row r="7" spans="2:8" ht="15.75" x14ac:dyDescent="0.2">
      <c r="B7" s="737" t="s">
        <v>0</v>
      </c>
      <c r="C7" s="737"/>
      <c r="D7" s="737"/>
      <c r="E7" s="737"/>
      <c r="F7" s="737"/>
      <c r="G7" s="737"/>
      <c r="H7" s="737"/>
    </row>
    <row r="8" spans="2:8" x14ac:dyDescent="0.2">
      <c r="B8" s="2"/>
      <c r="C8" s="2"/>
      <c r="D8" s="2"/>
      <c r="E8" s="2"/>
      <c r="F8" s="2"/>
      <c r="G8" s="2"/>
      <c r="H8" s="2"/>
    </row>
    <row r="9" spans="2:8" ht="15.75" x14ac:dyDescent="0.25">
      <c r="B9" s="2"/>
      <c r="C9" s="3" t="s">
        <v>1</v>
      </c>
      <c r="D9" s="2"/>
      <c r="E9" s="2"/>
      <c r="F9" s="2"/>
      <c r="G9" s="2"/>
      <c r="H9" s="2"/>
    </row>
    <row r="10" spans="2:8" x14ac:dyDescent="0.2">
      <c r="B10" s="2"/>
      <c r="C10" s="2"/>
      <c r="D10" s="2"/>
      <c r="E10" s="2"/>
      <c r="F10" s="2"/>
      <c r="G10" s="2"/>
      <c r="H10" s="2"/>
    </row>
    <row r="11" spans="2:8" ht="12.75" customHeight="1" x14ac:dyDescent="0.2">
      <c r="B11" s="2"/>
      <c r="C11" s="738" t="s">
        <v>2</v>
      </c>
      <c r="D11" s="738"/>
      <c r="E11" s="738"/>
      <c r="F11" s="738"/>
      <c r="G11" s="738"/>
      <c r="H11" s="738"/>
    </row>
    <row r="12" spans="2:8" ht="19.5" customHeight="1" x14ac:dyDescent="0.2">
      <c r="B12" s="2"/>
      <c r="C12" s="738"/>
      <c r="D12" s="738"/>
      <c r="E12" s="738"/>
      <c r="F12" s="738"/>
      <c r="G12" s="738"/>
      <c r="H12" s="738"/>
    </row>
    <row r="13" spans="2:8" x14ac:dyDescent="0.2">
      <c r="B13" s="2"/>
      <c r="C13" s="2"/>
      <c r="D13" s="2"/>
      <c r="E13" s="2"/>
      <c r="F13" s="2"/>
      <c r="G13" s="2"/>
      <c r="H13" s="2"/>
    </row>
    <row r="14" spans="2:8" s="6" customFormat="1" ht="33" customHeight="1" thickBot="1" x14ac:dyDescent="0.3">
      <c r="B14" s="4"/>
      <c r="C14" s="5" t="s">
        <v>3</v>
      </c>
      <c r="D14" s="736" t="s">
        <v>269</v>
      </c>
      <c r="E14" s="736"/>
      <c r="F14" s="736"/>
      <c r="G14" s="736"/>
      <c r="H14" s="736"/>
    </row>
    <row r="15" spans="2:8" s="6" customFormat="1" ht="33" customHeight="1" thickBot="1" x14ac:dyDescent="0.3">
      <c r="B15" s="4"/>
      <c r="C15" s="5" t="s">
        <v>5</v>
      </c>
      <c r="D15" s="736" t="s">
        <v>257</v>
      </c>
      <c r="E15" s="736"/>
      <c r="F15" s="736"/>
      <c r="G15" s="736"/>
      <c r="H15" s="736"/>
    </row>
    <row r="16" spans="2:8" s="6" customFormat="1" ht="33" customHeight="1" thickBot="1" x14ac:dyDescent="0.3">
      <c r="B16" s="4"/>
      <c r="C16" s="5" t="s">
        <v>7</v>
      </c>
      <c r="D16" s="736" t="s">
        <v>248</v>
      </c>
      <c r="E16" s="736"/>
      <c r="F16" s="736"/>
      <c r="G16" s="736"/>
      <c r="H16" s="736"/>
    </row>
    <row r="17" spans="2:8" s="6" customFormat="1" ht="33" customHeight="1" thickBot="1" x14ac:dyDescent="0.3">
      <c r="B17" s="4"/>
      <c r="C17" s="5" t="s">
        <v>9</v>
      </c>
      <c r="D17" s="736" t="s">
        <v>226</v>
      </c>
      <c r="E17" s="736"/>
      <c r="F17" s="736"/>
      <c r="G17" s="736"/>
      <c r="H17" s="736"/>
    </row>
    <row r="18" spans="2:8" s="6" customFormat="1" ht="33" customHeight="1" thickBot="1" x14ac:dyDescent="0.3">
      <c r="B18" s="4"/>
      <c r="C18" s="5" t="s">
        <v>11</v>
      </c>
      <c r="D18" s="736" t="s">
        <v>214</v>
      </c>
      <c r="E18" s="736"/>
      <c r="F18" s="736"/>
      <c r="G18" s="736"/>
      <c r="H18" s="736"/>
    </row>
    <row r="19" spans="2:8" s="6" customFormat="1" ht="33" customHeight="1" thickBot="1" x14ac:dyDescent="0.3">
      <c r="B19" s="4"/>
      <c r="C19" s="7" t="s">
        <v>13</v>
      </c>
      <c r="D19" s="736" t="s">
        <v>199</v>
      </c>
      <c r="E19" s="736"/>
      <c r="F19" s="736"/>
      <c r="G19" s="736"/>
      <c r="H19" s="736"/>
    </row>
    <row r="20" spans="2:8" s="6" customFormat="1" ht="33" customHeight="1" thickBot="1" x14ac:dyDescent="0.3">
      <c r="B20" s="4"/>
      <c r="C20" s="7" t="s">
        <v>15</v>
      </c>
      <c r="D20" s="736" t="s">
        <v>167</v>
      </c>
      <c r="E20" s="736"/>
      <c r="F20" s="736"/>
      <c r="G20" s="736"/>
      <c r="H20" s="736"/>
    </row>
    <row r="21" spans="2:8" s="6" customFormat="1" ht="33" customHeight="1" thickBot="1" x14ac:dyDescent="0.3">
      <c r="B21" s="4"/>
      <c r="C21" s="7" t="s">
        <v>17</v>
      </c>
      <c r="D21" s="736" t="s">
        <v>160</v>
      </c>
      <c r="E21" s="736"/>
      <c r="F21" s="736"/>
      <c r="G21" s="736"/>
      <c r="H21" s="736"/>
    </row>
    <row r="22" spans="2:8" s="6" customFormat="1" ht="33" customHeight="1" thickBot="1" x14ac:dyDescent="0.3">
      <c r="B22" s="4"/>
      <c r="C22" s="7" t="s">
        <v>19</v>
      </c>
      <c r="D22" s="736" t="s">
        <v>4</v>
      </c>
      <c r="E22" s="736"/>
      <c r="F22" s="736"/>
      <c r="G22" s="736"/>
      <c r="H22" s="736"/>
    </row>
    <row r="23" spans="2:8" s="6" customFormat="1" ht="33" customHeight="1" thickBot="1" x14ac:dyDescent="0.3">
      <c r="B23" s="4"/>
      <c r="C23" s="7" t="s">
        <v>21</v>
      </c>
      <c r="D23" s="736" t="s">
        <v>6</v>
      </c>
      <c r="E23" s="736"/>
      <c r="F23" s="736"/>
      <c r="G23" s="736"/>
      <c r="H23" s="736"/>
    </row>
    <row r="24" spans="2:8" s="6" customFormat="1" ht="33" customHeight="1" thickBot="1" x14ac:dyDescent="0.3">
      <c r="B24" s="4"/>
      <c r="C24" s="7" t="s">
        <v>23</v>
      </c>
      <c r="D24" s="736" t="s">
        <v>8</v>
      </c>
      <c r="E24" s="736"/>
      <c r="F24" s="736"/>
      <c r="G24" s="736"/>
      <c r="H24" s="736"/>
    </row>
    <row r="25" spans="2:8" s="6" customFormat="1" ht="33" customHeight="1" thickBot="1" x14ac:dyDescent="0.3">
      <c r="B25" s="4"/>
      <c r="C25" s="7" t="s">
        <v>25</v>
      </c>
      <c r="D25" s="736" t="s">
        <v>10</v>
      </c>
      <c r="E25" s="736"/>
      <c r="F25" s="736"/>
      <c r="G25" s="736"/>
      <c r="H25" s="736"/>
    </row>
    <row r="26" spans="2:8" s="6" customFormat="1" ht="33" customHeight="1" thickBot="1" x14ac:dyDescent="0.3">
      <c r="B26" s="4"/>
      <c r="C26" s="7" t="s">
        <v>27</v>
      </c>
      <c r="D26" s="736" t="s">
        <v>12</v>
      </c>
      <c r="E26" s="736"/>
      <c r="F26" s="736"/>
      <c r="G26" s="736"/>
      <c r="H26" s="736"/>
    </row>
    <row r="27" spans="2:8" s="6" customFormat="1" ht="33" customHeight="1" thickBot="1" x14ac:dyDescent="0.3">
      <c r="B27" s="4"/>
      <c r="C27" s="7" t="s">
        <v>29</v>
      </c>
      <c r="D27" s="739" t="s">
        <v>14</v>
      </c>
      <c r="E27" s="739"/>
      <c r="F27" s="739"/>
      <c r="G27" s="739"/>
      <c r="H27" s="739"/>
    </row>
    <row r="28" spans="2:8" s="6" customFormat="1" ht="33" customHeight="1" thickBot="1" x14ac:dyDescent="0.3">
      <c r="B28" s="4"/>
      <c r="C28" s="7" t="s">
        <v>159</v>
      </c>
      <c r="D28" s="739" t="s">
        <v>16</v>
      </c>
      <c r="E28" s="739"/>
      <c r="F28" s="739"/>
      <c r="G28" s="739"/>
      <c r="H28" s="739"/>
    </row>
    <row r="29" spans="2:8" s="6" customFormat="1" ht="33" customHeight="1" thickBot="1" x14ac:dyDescent="0.3">
      <c r="B29" s="4"/>
      <c r="C29" s="7" t="s">
        <v>166</v>
      </c>
      <c r="D29" s="739" t="s">
        <v>18</v>
      </c>
      <c r="E29" s="739"/>
      <c r="F29" s="739"/>
      <c r="G29" s="739"/>
      <c r="H29" s="739"/>
    </row>
    <row r="30" spans="2:8" s="6" customFormat="1" ht="33" customHeight="1" thickBot="1" x14ac:dyDescent="0.3">
      <c r="B30" s="4"/>
      <c r="C30" s="7" t="s">
        <v>198</v>
      </c>
      <c r="D30" s="739" t="s">
        <v>20</v>
      </c>
      <c r="E30" s="739"/>
      <c r="F30" s="739"/>
      <c r="G30" s="739"/>
      <c r="H30" s="739"/>
    </row>
    <row r="31" spans="2:8" s="6" customFormat="1" ht="33" customHeight="1" thickBot="1" x14ac:dyDescent="0.3">
      <c r="B31" s="4"/>
      <c r="C31" s="7" t="s">
        <v>213</v>
      </c>
      <c r="D31" s="739" t="s">
        <v>22</v>
      </c>
      <c r="E31" s="739"/>
      <c r="F31" s="739"/>
      <c r="G31" s="739"/>
      <c r="H31" s="739"/>
    </row>
    <row r="32" spans="2:8" s="6" customFormat="1" ht="33" customHeight="1" thickBot="1" x14ac:dyDescent="0.3">
      <c r="B32" s="4"/>
      <c r="C32" s="7" t="s">
        <v>225</v>
      </c>
      <c r="D32" s="739" t="s">
        <v>24</v>
      </c>
      <c r="E32" s="739"/>
      <c r="F32" s="739"/>
      <c r="G32" s="739"/>
      <c r="H32" s="739"/>
    </row>
    <row r="33" spans="2:8" s="6" customFormat="1" ht="33" customHeight="1" thickBot="1" x14ac:dyDescent="0.3">
      <c r="B33" s="4"/>
      <c r="C33" s="7" t="s">
        <v>247</v>
      </c>
      <c r="D33" s="739" t="s">
        <v>26</v>
      </c>
      <c r="E33" s="739"/>
      <c r="F33" s="739"/>
      <c r="G33" s="739"/>
      <c r="H33" s="739"/>
    </row>
    <row r="34" spans="2:8" s="6" customFormat="1" ht="33" customHeight="1" thickBot="1" x14ac:dyDescent="0.3">
      <c r="B34" s="4"/>
      <c r="C34" s="7" t="s">
        <v>256</v>
      </c>
      <c r="D34" s="739" t="s">
        <v>28</v>
      </c>
      <c r="E34" s="739"/>
      <c r="F34" s="739"/>
      <c r="G34" s="739"/>
      <c r="H34" s="739"/>
    </row>
    <row r="35" spans="2:8" s="6" customFormat="1" ht="33" customHeight="1" thickBot="1" x14ac:dyDescent="0.3">
      <c r="B35" s="4"/>
      <c r="C35" s="7" t="s">
        <v>268</v>
      </c>
      <c r="D35" s="739" t="s">
        <v>30</v>
      </c>
      <c r="E35" s="739"/>
      <c r="F35" s="739"/>
      <c r="G35" s="739"/>
      <c r="H35" s="739"/>
    </row>
  </sheetData>
  <mergeCells count="24">
    <mergeCell ref="D32:H32"/>
    <mergeCell ref="D33:H33"/>
    <mergeCell ref="D34:H34"/>
    <mergeCell ref="D35:H35"/>
    <mergeCell ref="D26:H26"/>
    <mergeCell ref="D27:H27"/>
    <mergeCell ref="D28:H28"/>
    <mergeCell ref="D29:H29"/>
    <mergeCell ref="D30:H30"/>
    <mergeCell ref="D31:H31"/>
    <mergeCell ref="D25:H25"/>
    <mergeCell ref="D21:H21"/>
    <mergeCell ref="B7:H7"/>
    <mergeCell ref="C11:H12"/>
    <mergeCell ref="D22:H22"/>
    <mergeCell ref="D23:H23"/>
    <mergeCell ref="D24:H24"/>
    <mergeCell ref="D20:H20"/>
    <mergeCell ref="D19:H19"/>
    <mergeCell ref="D18:H18"/>
    <mergeCell ref="D17:H17"/>
    <mergeCell ref="D16:H16"/>
    <mergeCell ref="D15:H15"/>
    <mergeCell ref="D14:H14"/>
  </mergeCells>
  <hyperlinks>
    <hyperlink ref="D25:H25" location="'2012'!A1" display="Año 2012. Producción. Valor y Cantidad por fase, uso (sin consumo humano) y especie"/>
    <hyperlink ref="D35:H35" location="'2002'!A1" display="Año 2002. Producción. Valor y Cantidad por Fase, Uso (sin consumo humano) y Especie"/>
    <hyperlink ref="D34:H34" location="'2003'!A1" display="Año 2003. Producción. Valor y Cantidad por Fase, Uso (sin consumo humano) y Especie"/>
    <hyperlink ref="D33:H33" location="'2004'!A1" display="Año 2004. Producción. Valor y Cantidad por Fase, Uso (sin consumo humano) y Especie"/>
    <hyperlink ref="D32:H32" location="'2005'!A1" display="Año 2005. Producción. Valor y Cantidad por Fase, Uso (sin consumo humano) y Especie"/>
    <hyperlink ref="D31:H31" location="'2006'!A1" display="Año 2006. Producción. Valor y Cantidad por fase, uso (sin consumo humano) y especie"/>
    <hyperlink ref="D30:H30" location="'2007'!A1" display="Año 2007. Producción. Valor y Cantidad por fase, uso (sin consumo humano) y especie"/>
    <hyperlink ref="D29:H29" location="'2008'!A1" display="Año 2008. Producción. Valor y Cantidad por fase, uso (sin consumo humano) y especie"/>
    <hyperlink ref="D28:H28" location="'2009'!A1" display="Año 2009. Producción. Valor y Cantidad por fase, uso (sin consumo humano) y especie"/>
    <hyperlink ref="D27:H27" location="'2010'!A1" display="Año 2010. Producción. Valor y Cantidad por fase, uso (sin consumo humano) y especie"/>
    <hyperlink ref="D27" location="'2010'!A1" display="Año 2010. Nº Establecimientos con Producción po Año, Origen del Agua y Tipo de Establecimiento"/>
    <hyperlink ref="D26:H26" location="'2011'!A1" display="Año 2011. Producción. Valor y Cantidad por fase, uso (sin consumo humano) y especie"/>
    <hyperlink ref="D24:H24" location="'2013'!A1" display="Año 2013. Producción. Valor y Cantidad por fase, uso (sin consumo humano) y especie"/>
    <hyperlink ref="D22:H22" location="'2015'!A1" display="Año 2015. Producción. Valor y Cantidad por fase, uso (sin consumo humano) y especie"/>
    <hyperlink ref="D23:H23" location="'2014'!A1" display="Año 2014. Producción. Valor y Cantidad por fase, uso (sin consumo humano) y especie"/>
    <hyperlink ref="D21:H21" location="'2016'!A1" display="Año 2016. Producción. Valor y Cantidad por fase, uso (sin consumo humano) y especie"/>
    <hyperlink ref="D20:H20" location="'2017'!A1" display="Año 2017. Producción. Valor y Cantidad por fase, uso (sin consumo humano) y especie"/>
    <hyperlink ref="D19:H19" location="'2018'!A1" display="Año 2018. Producción. Valor y Cantidad por fase, uso (sin consumo humano) y especie"/>
    <hyperlink ref="D18:H18" location="'2019'!A1" display="Año 2019. Producción. Valor y Cantidad por fase, uso (sin consumo humano) y especie"/>
    <hyperlink ref="D17:H17" location="'2020'!A1" display="Año 2020. Producción. Valor y Cantidad por fase, uso (sin consumo humano) y especie"/>
    <hyperlink ref="D16:H16" location="'2021'!A1" display="Año 2021. Producción. Valor y Cantidad por fase, uso (sin consumo humano) y especie"/>
    <hyperlink ref="D15:H15" location="'2022'!A1" display="Año 2022. Producción. Valor y Cantidad por fase, uso (sin consumo humano) y especie"/>
    <hyperlink ref="D14:H14" location="'2023'!A1" display="Año 2023. Producción. Valor y Cantidad por fase, uso (sin consumo humano) y especie"/>
  </hyperlinks>
  <pageMargins left="0.35433070866141736" right="0.55118110236220474" top="0.35433070866141736" bottom="0.74803149606299213" header="0.31496062992125984" footer="0.31496062992125984"/>
  <pageSetup paperSize="9"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3"/>
  <sheetViews>
    <sheetView zoomScale="70" zoomScaleNormal="70" zoomScaleSheetLayoutView="40" workbookViewId="0"/>
  </sheetViews>
  <sheetFormatPr baseColWidth="10" defaultRowHeight="11.25" x14ac:dyDescent="0.2"/>
  <cols>
    <col min="1" max="1" width="2" style="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16" width="27.140625" style="8" bestFit="1" customWidth="1"/>
    <col min="17" max="17" width="17.7109375" style="8" bestFit="1" customWidth="1"/>
    <col min="18" max="18" width="14" style="8" bestFit="1" customWidth="1"/>
    <col min="19" max="19" width="17.42578125" style="8" bestFit="1" customWidth="1"/>
    <col min="20" max="20" width="14.28515625" style="8" bestFit="1" customWidth="1"/>
    <col min="21" max="21" width="17.42578125" style="8" bestFit="1" customWidth="1"/>
    <col min="22" max="22" width="14.28515625" style="8" bestFit="1" customWidth="1"/>
    <col min="23" max="23" width="17.42578125" style="8" bestFit="1" customWidth="1"/>
    <col min="24" max="24" width="14.28515625" style="8" bestFit="1" customWidth="1"/>
    <col min="25" max="25" width="17.7109375" style="8" bestFit="1" customWidth="1"/>
    <col min="26" max="26" width="14.5703125" style="8" bestFit="1" customWidth="1"/>
    <col min="27" max="27" width="17.42578125" style="8" bestFit="1" customWidth="1"/>
    <col min="28" max="28" width="14.28515625" style="8" bestFit="1" customWidth="1"/>
    <col min="29" max="29" width="17.42578125" style="8" bestFit="1" customWidth="1"/>
    <col min="30" max="30" width="14.28515625" style="8" bestFit="1" customWidth="1"/>
    <col min="31" max="31" width="15.42578125" style="131" bestFit="1" customWidth="1"/>
    <col min="32" max="32" width="12.42578125" style="131" bestFit="1" customWidth="1"/>
    <col min="33" max="33" width="15.140625" style="131" bestFit="1" customWidth="1"/>
    <col min="34" max="34" width="12.140625" style="131" bestFit="1" customWidth="1"/>
    <col min="35" max="35" width="14.42578125" style="131" bestFit="1" customWidth="1"/>
    <col min="36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272" width="27.140625" style="131" bestFit="1" customWidth="1"/>
    <col min="273" max="273" width="17.7109375" style="131" bestFit="1" customWidth="1"/>
    <col min="274" max="274" width="14" style="131" bestFit="1" customWidth="1"/>
    <col min="275" max="275" width="17.42578125" style="131" bestFit="1" customWidth="1"/>
    <col min="276" max="276" width="14.28515625" style="131" bestFit="1" customWidth="1"/>
    <col min="277" max="277" width="17.42578125" style="131" bestFit="1" customWidth="1"/>
    <col min="278" max="278" width="14.28515625" style="131" bestFit="1" customWidth="1"/>
    <col min="279" max="279" width="17.42578125" style="131" bestFit="1" customWidth="1"/>
    <col min="280" max="280" width="14.28515625" style="131" bestFit="1" customWidth="1"/>
    <col min="281" max="281" width="17.7109375" style="131" bestFit="1" customWidth="1"/>
    <col min="282" max="282" width="14.5703125" style="131" bestFit="1" customWidth="1"/>
    <col min="283" max="283" width="17.42578125" style="131" bestFit="1" customWidth="1"/>
    <col min="284" max="284" width="14.28515625" style="131" bestFit="1" customWidth="1"/>
    <col min="285" max="285" width="17.42578125" style="131" bestFit="1" customWidth="1"/>
    <col min="286" max="286" width="14.28515625" style="131" bestFit="1" customWidth="1"/>
    <col min="287" max="287" width="15.42578125" style="131" bestFit="1" customWidth="1"/>
    <col min="288" max="288" width="12.42578125" style="131" bestFit="1" customWidth="1"/>
    <col min="289" max="289" width="15.140625" style="131" bestFit="1" customWidth="1"/>
    <col min="290" max="290" width="12.140625" style="131" bestFit="1" customWidth="1"/>
    <col min="291" max="291" width="14.42578125" style="131" bestFit="1" customWidth="1"/>
    <col min="292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528" width="27.140625" style="131" bestFit="1" customWidth="1"/>
    <col min="529" max="529" width="17.7109375" style="131" bestFit="1" customWidth="1"/>
    <col min="530" max="530" width="14" style="131" bestFit="1" customWidth="1"/>
    <col min="531" max="531" width="17.42578125" style="131" bestFit="1" customWidth="1"/>
    <col min="532" max="532" width="14.28515625" style="131" bestFit="1" customWidth="1"/>
    <col min="533" max="533" width="17.42578125" style="131" bestFit="1" customWidth="1"/>
    <col min="534" max="534" width="14.28515625" style="131" bestFit="1" customWidth="1"/>
    <col min="535" max="535" width="17.42578125" style="131" bestFit="1" customWidth="1"/>
    <col min="536" max="536" width="14.28515625" style="131" bestFit="1" customWidth="1"/>
    <col min="537" max="537" width="17.7109375" style="131" bestFit="1" customWidth="1"/>
    <col min="538" max="538" width="14.5703125" style="131" bestFit="1" customWidth="1"/>
    <col min="539" max="539" width="17.42578125" style="131" bestFit="1" customWidth="1"/>
    <col min="540" max="540" width="14.28515625" style="131" bestFit="1" customWidth="1"/>
    <col min="541" max="541" width="17.42578125" style="131" bestFit="1" customWidth="1"/>
    <col min="542" max="542" width="14.28515625" style="131" bestFit="1" customWidth="1"/>
    <col min="543" max="543" width="15.42578125" style="131" bestFit="1" customWidth="1"/>
    <col min="544" max="544" width="12.42578125" style="131" bestFit="1" customWidth="1"/>
    <col min="545" max="545" width="15.140625" style="131" bestFit="1" customWidth="1"/>
    <col min="546" max="546" width="12.140625" style="131" bestFit="1" customWidth="1"/>
    <col min="547" max="547" width="14.42578125" style="131" bestFit="1" customWidth="1"/>
    <col min="548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784" width="27.140625" style="131" bestFit="1" customWidth="1"/>
    <col min="785" max="785" width="17.7109375" style="131" bestFit="1" customWidth="1"/>
    <col min="786" max="786" width="14" style="131" bestFit="1" customWidth="1"/>
    <col min="787" max="787" width="17.42578125" style="131" bestFit="1" customWidth="1"/>
    <col min="788" max="788" width="14.28515625" style="131" bestFit="1" customWidth="1"/>
    <col min="789" max="789" width="17.42578125" style="131" bestFit="1" customWidth="1"/>
    <col min="790" max="790" width="14.28515625" style="131" bestFit="1" customWidth="1"/>
    <col min="791" max="791" width="17.42578125" style="131" bestFit="1" customWidth="1"/>
    <col min="792" max="792" width="14.28515625" style="131" bestFit="1" customWidth="1"/>
    <col min="793" max="793" width="17.7109375" style="131" bestFit="1" customWidth="1"/>
    <col min="794" max="794" width="14.5703125" style="131" bestFit="1" customWidth="1"/>
    <col min="795" max="795" width="17.42578125" style="131" bestFit="1" customWidth="1"/>
    <col min="796" max="796" width="14.28515625" style="131" bestFit="1" customWidth="1"/>
    <col min="797" max="797" width="17.42578125" style="131" bestFit="1" customWidth="1"/>
    <col min="798" max="798" width="14.28515625" style="131" bestFit="1" customWidth="1"/>
    <col min="799" max="799" width="15.42578125" style="131" bestFit="1" customWidth="1"/>
    <col min="800" max="800" width="12.42578125" style="131" bestFit="1" customWidth="1"/>
    <col min="801" max="801" width="15.140625" style="131" bestFit="1" customWidth="1"/>
    <col min="802" max="802" width="12.140625" style="131" bestFit="1" customWidth="1"/>
    <col min="803" max="803" width="14.42578125" style="131" bestFit="1" customWidth="1"/>
    <col min="804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040" width="27.140625" style="131" bestFit="1" customWidth="1"/>
    <col min="1041" max="1041" width="17.7109375" style="131" bestFit="1" customWidth="1"/>
    <col min="1042" max="1042" width="14" style="131" bestFit="1" customWidth="1"/>
    <col min="1043" max="1043" width="17.42578125" style="131" bestFit="1" customWidth="1"/>
    <col min="1044" max="1044" width="14.28515625" style="131" bestFit="1" customWidth="1"/>
    <col min="1045" max="1045" width="17.42578125" style="131" bestFit="1" customWidth="1"/>
    <col min="1046" max="1046" width="14.28515625" style="131" bestFit="1" customWidth="1"/>
    <col min="1047" max="1047" width="17.42578125" style="131" bestFit="1" customWidth="1"/>
    <col min="1048" max="1048" width="14.28515625" style="131" bestFit="1" customWidth="1"/>
    <col min="1049" max="1049" width="17.7109375" style="131" bestFit="1" customWidth="1"/>
    <col min="1050" max="1050" width="14.5703125" style="131" bestFit="1" customWidth="1"/>
    <col min="1051" max="1051" width="17.42578125" style="131" bestFit="1" customWidth="1"/>
    <col min="1052" max="1052" width="14.28515625" style="131" bestFit="1" customWidth="1"/>
    <col min="1053" max="1053" width="17.42578125" style="131" bestFit="1" customWidth="1"/>
    <col min="1054" max="1054" width="14.28515625" style="131" bestFit="1" customWidth="1"/>
    <col min="1055" max="1055" width="15.42578125" style="131" bestFit="1" customWidth="1"/>
    <col min="1056" max="1056" width="12.42578125" style="131" bestFit="1" customWidth="1"/>
    <col min="1057" max="1057" width="15.140625" style="131" bestFit="1" customWidth="1"/>
    <col min="1058" max="1058" width="12.140625" style="131" bestFit="1" customWidth="1"/>
    <col min="1059" max="1059" width="14.42578125" style="131" bestFit="1" customWidth="1"/>
    <col min="1060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296" width="27.140625" style="131" bestFit="1" customWidth="1"/>
    <col min="1297" max="1297" width="17.7109375" style="131" bestFit="1" customWidth="1"/>
    <col min="1298" max="1298" width="14" style="131" bestFit="1" customWidth="1"/>
    <col min="1299" max="1299" width="17.42578125" style="131" bestFit="1" customWidth="1"/>
    <col min="1300" max="1300" width="14.28515625" style="131" bestFit="1" customWidth="1"/>
    <col min="1301" max="1301" width="17.42578125" style="131" bestFit="1" customWidth="1"/>
    <col min="1302" max="1302" width="14.28515625" style="131" bestFit="1" customWidth="1"/>
    <col min="1303" max="1303" width="17.42578125" style="131" bestFit="1" customWidth="1"/>
    <col min="1304" max="1304" width="14.28515625" style="131" bestFit="1" customWidth="1"/>
    <col min="1305" max="1305" width="17.7109375" style="131" bestFit="1" customWidth="1"/>
    <col min="1306" max="1306" width="14.5703125" style="131" bestFit="1" customWidth="1"/>
    <col min="1307" max="1307" width="17.42578125" style="131" bestFit="1" customWidth="1"/>
    <col min="1308" max="1308" width="14.28515625" style="131" bestFit="1" customWidth="1"/>
    <col min="1309" max="1309" width="17.42578125" style="131" bestFit="1" customWidth="1"/>
    <col min="1310" max="1310" width="14.28515625" style="131" bestFit="1" customWidth="1"/>
    <col min="1311" max="1311" width="15.42578125" style="131" bestFit="1" customWidth="1"/>
    <col min="1312" max="1312" width="12.42578125" style="131" bestFit="1" customWidth="1"/>
    <col min="1313" max="1313" width="15.140625" style="131" bestFit="1" customWidth="1"/>
    <col min="1314" max="1314" width="12.140625" style="131" bestFit="1" customWidth="1"/>
    <col min="1315" max="1315" width="14.42578125" style="131" bestFit="1" customWidth="1"/>
    <col min="1316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552" width="27.140625" style="131" bestFit="1" customWidth="1"/>
    <col min="1553" max="1553" width="17.7109375" style="131" bestFit="1" customWidth="1"/>
    <col min="1554" max="1554" width="14" style="131" bestFit="1" customWidth="1"/>
    <col min="1555" max="1555" width="17.42578125" style="131" bestFit="1" customWidth="1"/>
    <col min="1556" max="1556" width="14.28515625" style="131" bestFit="1" customWidth="1"/>
    <col min="1557" max="1557" width="17.42578125" style="131" bestFit="1" customWidth="1"/>
    <col min="1558" max="1558" width="14.28515625" style="131" bestFit="1" customWidth="1"/>
    <col min="1559" max="1559" width="17.42578125" style="131" bestFit="1" customWidth="1"/>
    <col min="1560" max="1560" width="14.28515625" style="131" bestFit="1" customWidth="1"/>
    <col min="1561" max="1561" width="17.7109375" style="131" bestFit="1" customWidth="1"/>
    <col min="1562" max="1562" width="14.5703125" style="131" bestFit="1" customWidth="1"/>
    <col min="1563" max="1563" width="17.42578125" style="131" bestFit="1" customWidth="1"/>
    <col min="1564" max="1564" width="14.28515625" style="131" bestFit="1" customWidth="1"/>
    <col min="1565" max="1565" width="17.42578125" style="131" bestFit="1" customWidth="1"/>
    <col min="1566" max="1566" width="14.28515625" style="131" bestFit="1" customWidth="1"/>
    <col min="1567" max="1567" width="15.42578125" style="131" bestFit="1" customWidth="1"/>
    <col min="1568" max="1568" width="12.42578125" style="131" bestFit="1" customWidth="1"/>
    <col min="1569" max="1569" width="15.140625" style="131" bestFit="1" customWidth="1"/>
    <col min="1570" max="1570" width="12.140625" style="131" bestFit="1" customWidth="1"/>
    <col min="1571" max="1571" width="14.42578125" style="131" bestFit="1" customWidth="1"/>
    <col min="1572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1808" width="27.140625" style="131" bestFit="1" customWidth="1"/>
    <col min="1809" max="1809" width="17.7109375" style="131" bestFit="1" customWidth="1"/>
    <col min="1810" max="1810" width="14" style="131" bestFit="1" customWidth="1"/>
    <col min="1811" max="1811" width="17.42578125" style="131" bestFit="1" customWidth="1"/>
    <col min="1812" max="1812" width="14.28515625" style="131" bestFit="1" customWidth="1"/>
    <col min="1813" max="1813" width="17.42578125" style="131" bestFit="1" customWidth="1"/>
    <col min="1814" max="1814" width="14.28515625" style="131" bestFit="1" customWidth="1"/>
    <col min="1815" max="1815" width="17.42578125" style="131" bestFit="1" customWidth="1"/>
    <col min="1816" max="1816" width="14.28515625" style="131" bestFit="1" customWidth="1"/>
    <col min="1817" max="1817" width="17.7109375" style="131" bestFit="1" customWidth="1"/>
    <col min="1818" max="1818" width="14.5703125" style="131" bestFit="1" customWidth="1"/>
    <col min="1819" max="1819" width="17.42578125" style="131" bestFit="1" customWidth="1"/>
    <col min="1820" max="1820" width="14.28515625" style="131" bestFit="1" customWidth="1"/>
    <col min="1821" max="1821" width="17.42578125" style="131" bestFit="1" customWidth="1"/>
    <col min="1822" max="1822" width="14.28515625" style="131" bestFit="1" customWidth="1"/>
    <col min="1823" max="1823" width="15.42578125" style="131" bestFit="1" customWidth="1"/>
    <col min="1824" max="1824" width="12.42578125" style="131" bestFit="1" customWidth="1"/>
    <col min="1825" max="1825" width="15.140625" style="131" bestFit="1" customWidth="1"/>
    <col min="1826" max="1826" width="12.140625" style="131" bestFit="1" customWidth="1"/>
    <col min="1827" max="1827" width="14.42578125" style="131" bestFit="1" customWidth="1"/>
    <col min="1828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064" width="27.140625" style="131" bestFit="1" customWidth="1"/>
    <col min="2065" max="2065" width="17.7109375" style="131" bestFit="1" customWidth="1"/>
    <col min="2066" max="2066" width="14" style="131" bestFit="1" customWidth="1"/>
    <col min="2067" max="2067" width="17.42578125" style="131" bestFit="1" customWidth="1"/>
    <col min="2068" max="2068" width="14.28515625" style="131" bestFit="1" customWidth="1"/>
    <col min="2069" max="2069" width="17.42578125" style="131" bestFit="1" customWidth="1"/>
    <col min="2070" max="2070" width="14.28515625" style="131" bestFit="1" customWidth="1"/>
    <col min="2071" max="2071" width="17.42578125" style="131" bestFit="1" customWidth="1"/>
    <col min="2072" max="2072" width="14.28515625" style="131" bestFit="1" customWidth="1"/>
    <col min="2073" max="2073" width="17.7109375" style="131" bestFit="1" customWidth="1"/>
    <col min="2074" max="2074" width="14.5703125" style="131" bestFit="1" customWidth="1"/>
    <col min="2075" max="2075" width="17.42578125" style="131" bestFit="1" customWidth="1"/>
    <col min="2076" max="2076" width="14.28515625" style="131" bestFit="1" customWidth="1"/>
    <col min="2077" max="2077" width="17.42578125" style="131" bestFit="1" customWidth="1"/>
    <col min="2078" max="2078" width="14.28515625" style="131" bestFit="1" customWidth="1"/>
    <col min="2079" max="2079" width="15.42578125" style="131" bestFit="1" customWidth="1"/>
    <col min="2080" max="2080" width="12.42578125" style="131" bestFit="1" customWidth="1"/>
    <col min="2081" max="2081" width="15.140625" style="131" bestFit="1" customWidth="1"/>
    <col min="2082" max="2082" width="12.140625" style="131" bestFit="1" customWidth="1"/>
    <col min="2083" max="2083" width="14.42578125" style="131" bestFit="1" customWidth="1"/>
    <col min="2084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320" width="27.140625" style="131" bestFit="1" customWidth="1"/>
    <col min="2321" max="2321" width="17.7109375" style="131" bestFit="1" customWidth="1"/>
    <col min="2322" max="2322" width="14" style="131" bestFit="1" customWidth="1"/>
    <col min="2323" max="2323" width="17.42578125" style="131" bestFit="1" customWidth="1"/>
    <col min="2324" max="2324" width="14.28515625" style="131" bestFit="1" customWidth="1"/>
    <col min="2325" max="2325" width="17.42578125" style="131" bestFit="1" customWidth="1"/>
    <col min="2326" max="2326" width="14.28515625" style="131" bestFit="1" customWidth="1"/>
    <col min="2327" max="2327" width="17.42578125" style="131" bestFit="1" customWidth="1"/>
    <col min="2328" max="2328" width="14.28515625" style="131" bestFit="1" customWidth="1"/>
    <col min="2329" max="2329" width="17.7109375" style="131" bestFit="1" customWidth="1"/>
    <col min="2330" max="2330" width="14.5703125" style="131" bestFit="1" customWidth="1"/>
    <col min="2331" max="2331" width="17.42578125" style="131" bestFit="1" customWidth="1"/>
    <col min="2332" max="2332" width="14.28515625" style="131" bestFit="1" customWidth="1"/>
    <col min="2333" max="2333" width="17.42578125" style="131" bestFit="1" customWidth="1"/>
    <col min="2334" max="2334" width="14.28515625" style="131" bestFit="1" customWidth="1"/>
    <col min="2335" max="2335" width="15.42578125" style="131" bestFit="1" customWidth="1"/>
    <col min="2336" max="2336" width="12.42578125" style="131" bestFit="1" customWidth="1"/>
    <col min="2337" max="2337" width="15.140625" style="131" bestFit="1" customWidth="1"/>
    <col min="2338" max="2338" width="12.140625" style="131" bestFit="1" customWidth="1"/>
    <col min="2339" max="2339" width="14.42578125" style="131" bestFit="1" customWidth="1"/>
    <col min="2340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576" width="27.140625" style="131" bestFit="1" customWidth="1"/>
    <col min="2577" max="2577" width="17.7109375" style="131" bestFit="1" customWidth="1"/>
    <col min="2578" max="2578" width="14" style="131" bestFit="1" customWidth="1"/>
    <col min="2579" max="2579" width="17.42578125" style="131" bestFit="1" customWidth="1"/>
    <col min="2580" max="2580" width="14.28515625" style="131" bestFit="1" customWidth="1"/>
    <col min="2581" max="2581" width="17.42578125" style="131" bestFit="1" customWidth="1"/>
    <col min="2582" max="2582" width="14.28515625" style="131" bestFit="1" customWidth="1"/>
    <col min="2583" max="2583" width="17.42578125" style="131" bestFit="1" customWidth="1"/>
    <col min="2584" max="2584" width="14.28515625" style="131" bestFit="1" customWidth="1"/>
    <col min="2585" max="2585" width="17.7109375" style="131" bestFit="1" customWidth="1"/>
    <col min="2586" max="2586" width="14.5703125" style="131" bestFit="1" customWidth="1"/>
    <col min="2587" max="2587" width="17.42578125" style="131" bestFit="1" customWidth="1"/>
    <col min="2588" max="2588" width="14.28515625" style="131" bestFit="1" customWidth="1"/>
    <col min="2589" max="2589" width="17.42578125" style="131" bestFit="1" customWidth="1"/>
    <col min="2590" max="2590" width="14.28515625" style="131" bestFit="1" customWidth="1"/>
    <col min="2591" max="2591" width="15.42578125" style="131" bestFit="1" customWidth="1"/>
    <col min="2592" max="2592" width="12.42578125" style="131" bestFit="1" customWidth="1"/>
    <col min="2593" max="2593" width="15.140625" style="131" bestFit="1" customWidth="1"/>
    <col min="2594" max="2594" width="12.140625" style="131" bestFit="1" customWidth="1"/>
    <col min="2595" max="2595" width="14.42578125" style="131" bestFit="1" customWidth="1"/>
    <col min="2596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2832" width="27.140625" style="131" bestFit="1" customWidth="1"/>
    <col min="2833" max="2833" width="17.7109375" style="131" bestFit="1" customWidth="1"/>
    <col min="2834" max="2834" width="14" style="131" bestFit="1" customWidth="1"/>
    <col min="2835" max="2835" width="17.42578125" style="131" bestFit="1" customWidth="1"/>
    <col min="2836" max="2836" width="14.28515625" style="131" bestFit="1" customWidth="1"/>
    <col min="2837" max="2837" width="17.42578125" style="131" bestFit="1" customWidth="1"/>
    <col min="2838" max="2838" width="14.28515625" style="131" bestFit="1" customWidth="1"/>
    <col min="2839" max="2839" width="17.42578125" style="131" bestFit="1" customWidth="1"/>
    <col min="2840" max="2840" width="14.28515625" style="131" bestFit="1" customWidth="1"/>
    <col min="2841" max="2841" width="17.7109375" style="131" bestFit="1" customWidth="1"/>
    <col min="2842" max="2842" width="14.5703125" style="131" bestFit="1" customWidth="1"/>
    <col min="2843" max="2843" width="17.42578125" style="131" bestFit="1" customWidth="1"/>
    <col min="2844" max="2844" width="14.28515625" style="131" bestFit="1" customWidth="1"/>
    <col min="2845" max="2845" width="17.42578125" style="131" bestFit="1" customWidth="1"/>
    <col min="2846" max="2846" width="14.28515625" style="131" bestFit="1" customWidth="1"/>
    <col min="2847" max="2847" width="15.42578125" style="131" bestFit="1" customWidth="1"/>
    <col min="2848" max="2848" width="12.42578125" style="131" bestFit="1" customWidth="1"/>
    <col min="2849" max="2849" width="15.140625" style="131" bestFit="1" customWidth="1"/>
    <col min="2850" max="2850" width="12.140625" style="131" bestFit="1" customWidth="1"/>
    <col min="2851" max="2851" width="14.42578125" style="131" bestFit="1" customWidth="1"/>
    <col min="2852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088" width="27.140625" style="131" bestFit="1" customWidth="1"/>
    <col min="3089" max="3089" width="17.7109375" style="131" bestFit="1" customWidth="1"/>
    <col min="3090" max="3090" width="14" style="131" bestFit="1" customWidth="1"/>
    <col min="3091" max="3091" width="17.42578125" style="131" bestFit="1" customWidth="1"/>
    <col min="3092" max="3092" width="14.28515625" style="131" bestFit="1" customWidth="1"/>
    <col min="3093" max="3093" width="17.42578125" style="131" bestFit="1" customWidth="1"/>
    <col min="3094" max="3094" width="14.28515625" style="131" bestFit="1" customWidth="1"/>
    <col min="3095" max="3095" width="17.42578125" style="131" bestFit="1" customWidth="1"/>
    <col min="3096" max="3096" width="14.28515625" style="131" bestFit="1" customWidth="1"/>
    <col min="3097" max="3097" width="17.7109375" style="131" bestFit="1" customWidth="1"/>
    <col min="3098" max="3098" width="14.5703125" style="131" bestFit="1" customWidth="1"/>
    <col min="3099" max="3099" width="17.42578125" style="131" bestFit="1" customWidth="1"/>
    <col min="3100" max="3100" width="14.28515625" style="131" bestFit="1" customWidth="1"/>
    <col min="3101" max="3101" width="17.42578125" style="131" bestFit="1" customWidth="1"/>
    <col min="3102" max="3102" width="14.28515625" style="131" bestFit="1" customWidth="1"/>
    <col min="3103" max="3103" width="15.42578125" style="131" bestFit="1" customWidth="1"/>
    <col min="3104" max="3104" width="12.42578125" style="131" bestFit="1" customWidth="1"/>
    <col min="3105" max="3105" width="15.140625" style="131" bestFit="1" customWidth="1"/>
    <col min="3106" max="3106" width="12.140625" style="131" bestFit="1" customWidth="1"/>
    <col min="3107" max="3107" width="14.42578125" style="131" bestFit="1" customWidth="1"/>
    <col min="3108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344" width="27.140625" style="131" bestFit="1" customWidth="1"/>
    <col min="3345" max="3345" width="17.7109375" style="131" bestFit="1" customWidth="1"/>
    <col min="3346" max="3346" width="14" style="131" bestFit="1" customWidth="1"/>
    <col min="3347" max="3347" width="17.42578125" style="131" bestFit="1" customWidth="1"/>
    <col min="3348" max="3348" width="14.28515625" style="131" bestFit="1" customWidth="1"/>
    <col min="3349" max="3349" width="17.42578125" style="131" bestFit="1" customWidth="1"/>
    <col min="3350" max="3350" width="14.28515625" style="131" bestFit="1" customWidth="1"/>
    <col min="3351" max="3351" width="17.42578125" style="131" bestFit="1" customWidth="1"/>
    <col min="3352" max="3352" width="14.28515625" style="131" bestFit="1" customWidth="1"/>
    <col min="3353" max="3353" width="17.7109375" style="131" bestFit="1" customWidth="1"/>
    <col min="3354" max="3354" width="14.5703125" style="131" bestFit="1" customWidth="1"/>
    <col min="3355" max="3355" width="17.42578125" style="131" bestFit="1" customWidth="1"/>
    <col min="3356" max="3356" width="14.28515625" style="131" bestFit="1" customWidth="1"/>
    <col min="3357" max="3357" width="17.42578125" style="131" bestFit="1" customWidth="1"/>
    <col min="3358" max="3358" width="14.28515625" style="131" bestFit="1" customWidth="1"/>
    <col min="3359" max="3359" width="15.42578125" style="131" bestFit="1" customWidth="1"/>
    <col min="3360" max="3360" width="12.42578125" style="131" bestFit="1" customWidth="1"/>
    <col min="3361" max="3361" width="15.140625" style="131" bestFit="1" customWidth="1"/>
    <col min="3362" max="3362" width="12.140625" style="131" bestFit="1" customWidth="1"/>
    <col min="3363" max="3363" width="14.42578125" style="131" bestFit="1" customWidth="1"/>
    <col min="3364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600" width="27.140625" style="131" bestFit="1" customWidth="1"/>
    <col min="3601" max="3601" width="17.7109375" style="131" bestFit="1" customWidth="1"/>
    <col min="3602" max="3602" width="14" style="131" bestFit="1" customWidth="1"/>
    <col min="3603" max="3603" width="17.42578125" style="131" bestFit="1" customWidth="1"/>
    <col min="3604" max="3604" width="14.28515625" style="131" bestFit="1" customWidth="1"/>
    <col min="3605" max="3605" width="17.42578125" style="131" bestFit="1" customWidth="1"/>
    <col min="3606" max="3606" width="14.28515625" style="131" bestFit="1" customWidth="1"/>
    <col min="3607" max="3607" width="17.42578125" style="131" bestFit="1" customWidth="1"/>
    <col min="3608" max="3608" width="14.28515625" style="131" bestFit="1" customWidth="1"/>
    <col min="3609" max="3609" width="17.7109375" style="131" bestFit="1" customWidth="1"/>
    <col min="3610" max="3610" width="14.5703125" style="131" bestFit="1" customWidth="1"/>
    <col min="3611" max="3611" width="17.42578125" style="131" bestFit="1" customWidth="1"/>
    <col min="3612" max="3612" width="14.28515625" style="131" bestFit="1" customWidth="1"/>
    <col min="3613" max="3613" width="17.42578125" style="131" bestFit="1" customWidth="1"/>
    <col min="3614" max="3614" width="14.28515625" style="131" bestFit="1" customWidth="1"/>
    <col min="3615" max="3615" width="15.42578125" style="131" bestFit="1" customWidth="1"/>
    <col min="3616" max="3616" width="12.42578125" style="131" bestFit="1" customWidth="1"/>
    <col min="3617" max="3617" width="15.140625" style="131" bestFit="1" customWidth="1"/>
    <col min="3618" max="3618" width="12.140625" style="131" bestFit="1" customWidth="1"/>
    <col min="3619" max="3619" width="14.42578125" style="131" bestFit="1" customWidth="1"/>
    <col min="3620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3856" width="27.140625" style="131" bestFit="1" customWidth="1"/>
    <col min="3857" max="3857" width="17.7109375" style="131" bestFit="1" customWidth="1"/>
    <col min="3858" max="3858" width="14" style="131" bestFit="1" customWidth="1"/>
    <col min="3859" max="3859" width="17.42578125" style="131" bestFit="1" customWidth="1"/>
    <col min="3860" max="3860" width="14.28515625" style="131" bestFit="1" customWidth="1"/>
    <col min="3861" max="3861" width="17.42578125" style="131" bestFit="1" customWidth="1"/>
    <col min="3862" max="3862" width="14.28515625" style="131" bestFit="1" customWidth="1"/>
    <col min="3863" max="3863" width="17.42578125" style="131" bestFit="1" customWidth="1"/>
    <col min="3864" max="3864" width="14.28515625" style="131" bestFit="1" customWidth="1"/>
    <col min="3865" max="3865" width="17.7109375" style="131" bestFit="1" customWidth="1"/>
    <col min="3866" max="3866" width="14.5703125" style="131" bestFit="1" customWidth="1"/>
    <col min="3867" max="3867" width="17.42578125" style="131" bestFit="1" customWidth="1"/>
    <col min="3868" max="3868" width="14.28515625" style="131" bestFit="1" customWidth="1"/>
    <col min="3869" max="3869" width="17.42578125" style="131" bestFit="1" customWidth="1"/>
    <col min="3870" max="3870" width="14.28515625" style="131" bestFit="1" customWidth="1"/>
    <col min="3871" max="3871" width="15.42578125" style="131" bestFit="1" customWidth="1"/>
    <col min="3872" max="3872" width="12.42578125" style="131" bestFit="1" customWidth="1"/>
    <col min="3873" max="3873" width="15.140625" style="131" bestFit="1" customWidth="1"/>
    <col min="3874" max="3874" width="12.140625" style="131" bestFit="1" customWidth="1"/>
    <col min="3875" max="3875" width="14.42578125" style="131" bestFit="1" customWidth="1"/>
    <col min="3876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112" width="27.140625" style="131" bestFit="1" customWidth="1"/>
    <col min="4113" max="4113" width="17.7109375" style="131" bestFit="1" customWidth="1"/>
    <col min="4114" max="4114" width="14" style="131" bestFit="1" customWidth="1"/>
    <col min="4115" max="4115" width="17.42578125" style="131" bestFit="1" customWidth="1"/>
    <col min="4116" max="4116" width="14.28515625" style="131" bestFit="1" customWidth="1"/>
    <col min="4117" max="4117" width="17.42578125" style="131" bestFit="1" customWidth="1"/>
    <col min="4118" max="4118" width="14.28515625" style="131" bestFit="1" customWidth="1"/>
    <col min="4119" max="4119" width="17.42578125" style="131" bestFit="1" customWidth="1"/>
    <col min="4120" max="4120" width="14.28515625" style="131" bestFit="1" customWidth="1"/>
    <col min="4121" max="4121" width="17.7109375" style="131" bestFit="1" customWidth="1"/>
    <col min="4122" max="4122" width="14.5703125" style="131" bestFit="1" customWidth="1"/>
    <col min="4123" max="4123" width="17.42578125" style="131" bestFit="1" customWidth="1"/>
    <col min="4124" max="4124" width="14.28515625" style="131" bestFit="1" customWidth="1"/>
    <col min="4125" max="4125" width="17.42578125" style="131" bestFit="1" customWidth="1"/>
    <col min="4126" max="4126" width="14.28515625" style="131" bestFit="1" customWidth="1"/>
    <col min="4127" max="4127" width="15.42578125" style="131" bestFit="1" customWidth="1"/>
    <col min="4128" max="4128" width="12.42578125" style="131" bestFit="1" customWidth="1"/>
    <col min="4129" max="4129" width="15.140625" style="131" bestFit="1" customWidth="1"/>
    <col min="4130" max="4130" width="12.140625" style="131" bestFit="1" customWidth="1"/>
    <col min="4131" max="4131" width="14.42578125" style="131" bestFit="1" customWidth="1"/>
    <col min="4132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368" width="27.140625" style="131" bestFit="1" customWidth="1"/>
    <col min="4369" max="4369" width="17.7109375" style="131" bestFit="1" customWidth="1"/>
    <col min="4370" max="4370" width="14" style="131" bestFit="1" customWidth="1"/>
    <col min="4371" max="4371" width="17.42578125" style="131" bestFit="1" customWidth="1"/>
    <col min="4372" max="4372" width="14.28515625" style="131" bestFit="1" customWidth="1"/>
    <col min="4373" max="4373" width="17.42578125" style="131" bestFit="1" customWidth="1"/>
    <col min="4374" max="4374" width="14.28515625" style="131" bestFit="1" customWidth="1"/>
    <col min="4375" max="4375" width="17.42578125" style="131" bestFit="1" customWidth="1"/>
    <col min="4376" max="4376" width="14.28515625" style="131" bestFit="1" customWidth="1"/>
    <col min="4377" max="4377" width="17.7109375" style="131" bestFit="1" customWidth="1"/>
    <col min="4378" max="4378" width="14.5703125" style="131" bestFit="1" customWidth="1"/>
    <col min="4379" max="4379" width="17.42578125" style="131" bestFit="1" customWidth="1"/>
    <col min="4380" max="4380" width="14.28515625" style="131" bestFit="1" customWidth="1"/>
    <col min="4381" max="4381" width="17.42578125" style="131" bestFit="1" customWidth="1"/>
    <col min="4382" max="4382" width="14.28515625" style="131" bestFit="1" customWidth="1"/>
    <col min="4383" max="4383" width="15.42578125" style="131" bestFit="1" customWidth="1"/>
    <col min="4384" max="4384" width="12.42578125" style="131" bestFit="1" customWidth="1"/>
    <col min="4385" max="4385" width="15.140625" style="131" bestFit="1" customWidth="1"/>
    <col min="4386" max="4386" width="12.140625" style="131" bestFit="1" customWidth="1"/>
    <col min="4387" max="4387" width="14.42578125" style="131" bestFit="1" customWidth="1"/>
    <col min="4388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624" width="27.140625" style="131" bestFit="1" customWidth="1"/>
    <col min="4625" max="4625" width="17.7109375" style="131" bestFit="1" customWidth="1"/>
    <col min="4626" max="4626" width="14" style="131" bestFit="1" customWidth="1"/>
    <col min="4627" max="4627" width="17.42578125" style="131" bestFit="1" customWidth="1"/>
    <col min="4628" max="4628" width="14.28515625" style="131" bestFit="1" customWidth="1"/>
    <col min="4629" max="4629" width="17.42578125" style="131" bestFit="1" customWidth="1"/>
    <col min="4630" max="4630" width="14.28515625" style="131" bestFit="1" customWidth="1"/>
    <col min="4631" max="4631" width="17.42578125" style="131" bestFit="1" customWidth="1"/>
    <col min="4632" max="4632" width="14.28515625" style="131" bestFit="1" customWidth="1"/>
    <col min="4633" max="4633" width="17.7109375" style="131" bestFit="1" customWidth="1"/>
    <col min="4634" max="4634" width="14.5703125" style="131" bestFit="1" customWidth="1"/>
    <col min="4635" max="4635" width="17.42578125" style="131" bestFit="1" customWidth="1"/>
    <col min="4636" max="4636" width="14.28515625" style="131" bestFit="1" customWidth="1"/>
    <col min="4637" max="4637" width="17.42578125" style="131" bestFit="1" customWidth="1"/>
    <col min="4638" max="4638" width="14.28515625" style="131" bestFit="1" customWidth="1"/>
    <col min="4639" max="4639" width="15.42578125" style="131" bestFit="1" customWidth="1"/>
    <col min="4640" max="4640" width="12.42578125" style="131" bestFit="1" customWidth="1"/>
    <col min="4641" max="4641" width="15.140625" style="131" bestFit="1" customWidth="1"/>
    <col min="4642" max="4642" width="12.140625" style="131" bestFit="1" customWidth="1"/>
    <col min="4643" max="4643" width="14.42578125" style="131" bestFit="1" customWidth="1"/>
    <col min="4644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4880" width="27.140625" style="131" bestFit="1" customWidth="1"/>
    <col min="4881" max="4881" width="17.7109375" style="131" bestFit="1" customWidth="1"/>
    <col min="4882" max="4882" width="14" style="131" bestFit="1" customWidth="1"/>
    <col min="4883" max="4883" width="17.42578125" style="131" bestFit="1" customWidth="1"/>
    <col min="4884" max="4884" width="14.28515625" style="131" bestFit="1" customWidth="1"/>
    <col min="4885" max="4885" width="17.42578125" style="131" bestFit="1" customWidth="1"/>
    <col min="4886" max="4886" width="14.28515625" style="131" bestFit="1" customWidth="1"/>
    <col min="4887" max="4887" width="17.42578125" style="131" bestFit="1" customWidth="1"/>
    <col min="4888" max="4888" width="14.28515625" style="131" bestFit="1" customWidth="1"/>
    <col min="4889" max="4889" width="17.7109375" style="131" bestFit="1" customWidth="1"/>
    <col min="4890" max="4890" width="14.5703125" style="131" bestFit="1" customWidth="1"/>
    <col min="4891" max="4891" width="17.42578125" style="131" bestFit="1" customWidth="1"/>
    <col min="4892" max="4892" width="14.28515625" style="131" bestFit="1" customWidth="1"/>
    <col min="4893" max="4893" width="17.42578125" style="131" bestFit="1" customWidth="1"/>
    <col min="4894" max="4894" width="14.28515625" style="131" bestFit="1" customWidth="1"/>
    <col min="4895" max="4895" width="15.42578125" style="131" bestFit="1" customWidth="1"/>
    <col min="4896" max="4896" width="12.42578125" style="131" bestFit="1" customWidth="1"/>
    <col min="4897" max="4897" width="15.140625" style="131" bestFit="1" customWidth="1"/>
    <col min="4898" max="4898" width="12.140625" style="131" bestFit="1" customWidth="1"/>
    <col min="4899" max="4899" width="14.42578125" style="131" bestFit="1" customWidth="1"/>
    <col min="4900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136" width="27.140625" style="131" bestFit="1" customWidth="1"/>
    <col min="5137" max="5137" width="17.7109375" style="131" bestFit="1" customWidth="1"/>
    <col min="5138" max="5138" width="14" style="131" bestFit="1" customWidth="1"/>
    <col min="5139" max="5139" width="17.42578125" style="131" bestFit="1" customWidth="1"/>
    <col min="5140" max="5140" width="14.28515625" style="131" bestFit="1" customWidth="1"/>
    <col min="5141" max="5141" width="17.42578125" style="131" bestFit="1" customWidth="1"/>
    <col min="5142" max="5142" width="14.28515625" style="131" bestFit="1" customWidth="1"/>
    <col min="5143" max="5143" width="17.42578125" style="131" bestFit="1" customWidth="1"/>
    <col min="5144" max="5144" width="14.28515625" style="131" bestFit="1" customWidth="1"/>
    <col min="5145" max="5145" width="17.7109375" style="131" bestFit="1" customWidth="1"/>
    <col min="5146" max="5146" width="14.5703125" style="131" bestFit="1" customWidth="1"/>
    <col min="5147" max="5147" width="17.42578125" style="131" bestFit="1" customWidth="1"/>
    <col min="5148" max="5148" width="14.28515625" style="131" bestFit="1" customWidth="1"/>
    <col min="5149" max="5149" width="17.42578125" style="131" bestFit="1" customWidth="1"/>
    <col min="5150" max="5150" width="14.28515625" style="131" bestFit="1" customWidth="1"/>
    <col min="5151" max="5151" width="15.42578125" style="131" bestFit="1" customWidth="1"/>
    <col min="5152" max="5152" width="12.42578125" style="131" bestFit="1" customWidth="1"/>
    <col min="5153" max="5153" width="15.140625" style="131" bestFit="1" customWidth="1"/>
    <col min="5154" max="5154" width="12.140625" style="131" bestFit="1" customWidth="1"/>
    <col min="5155" max="5155" width="14.42578125" style="131" bestFit="1" customWidth="1"/>
    <col min="5156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392" width="27.140625" style="131" bestFit="1" customWidth="1"/>
    <col min="5393" max="5393" width="17.7109375" style="131" bestFit="1" customWidth="1"/>
    <col min="5394" max="5394" width="14" style="131" bestFit="1" customWidth="1"/>
    <col min="5395" max="5395" width="17.42578125" style="131" bestFit="1" customWidth="1"/>
    <col min="5396" max="5396" width="14.28515625" style="131" bestFit="1" customWidth="1"/>
    <col min="5397" max="5397" width="17.42578125" style="131" bestFit="1" customWidth="1"/>
    <col min="5398" max="5398" width="14.28515625" style="131" bestFit="1" customWidth="1"/>
    <col min="5399" max="5399" width="17.42578125" style="131" bestFit="1" customWidth="1"/>
    <col min="5400" max="5400" width="14.28515625" style="131" bestFit="1" customWidth="1"/>
    <col min="5401" max="5401" width="17.7109375" style="131" bestFit="1" customWidth="1"/>
    <col min="5402" max="5402" width="14.5703125" style="131" bestFit="1" customWidth="1"/>
    <col min="5403" max="5403" width="17.42578125" style="131" bestFit="1" customWidth="1"/>
    <col min="5404" max="5404" width="14.28515625" style="131" bestFit="1" customWidth="1"/>
    <col min="5405" max="5405" width="17.42578125" style="131" bestFit="1" customWidth="1"/>
    <col min="5406" max="5406" width="14.28515625" style="131" bestFit="1" customWidth="1"/>
    <col min="5407" max="5407" width="15.42578125" style="131" bestFit="1" customWidth="1"/>
    <col min="5408" max="5408" width="12.42578125" style="131" bestFit="1" customWidth="1"/>
    <col min="5409" max="5409" width="15.140625" style="131" bestFit="1" customWidth="1"/>
    <col min="5410" max="5410" width="12.140625" style="131" bestFit="1" customWidth="1"/>
    <col min="5411" max="5411" width="14.42578125" style="131" bestFit="1" customWidth="1"/>
    <col min="5412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648" width="27.140625" style="131" bestFit="1" customWidth="1"/>
    <col min="5649" max="5649" width="17.7109375" style="131" bestFit="1" customWidth="1"/>
    <col min="5650" max="5650" width="14" style="131" bestFit="1" customWidth="1"/>
    <col min="5651" max="5651" width="17.42578125" style="131" bestFit="1" customWidth="1"/>
    <col min="5652" max="5652" width="14.28515625" style="131" bestFit="1" customWidth="1"/>
    <col min="5653" max="5653" width="17.42578125" style="131" bestFit="1" customWidth="1"/>
    <col min="5654" max="5654" width="14.28515625" style="131" bestFit="1" customWidth="1"/>
    <col min="5655" max="5655" width="17.42578125" style="131" bestFit="1" customWidth="1"/>
    <col min="5656" max="5656" width="14.28515625" style="131" bestFit="1" customWidth="1"/>
    <col min="5657" max="5657" width="17.7109375" style="131" bestFit="1" customWidth="1"/>
    <col min="5658" max="5658" width="14.5703125" style="131" bestFit="1" customWidth="1"/>
    <col min="5659" max="5659" width="17.42578125" style="131" bestFit="1" customWidth="1"/>
    <col min="5660" max="5660" width="14.28515625" style="131" bestFit="1" customWidth="1"/>
    <col min="5661" max="5661" width="17.42578125" style="131" bestFit="1" customWidth="1"/>
    <col min="5662" max="5662" width="14.28515625" style="131" bestFit="1" customWidth="1"/>
    <col min="5663" max="5663" width="15.42578125" style="131" bestFit="1" customWidth="1"/>
    <col min="5664" max="5664" width="12.42578125" style="131" bestFit="1" customWidth="1"/>
    <col min="5665" max="5665" width="15.140625" style="131" bestFit="1" customWidth="1"/>
    <col min="5666" max="5666" width="12.140625" style="131" bestFit="1" customWidth="1"/>
    <col min="5667" max="5667" width="14.42578125" style="131" bestFit="1" customWidth="1"/>
    <col min="5668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5904" width="27.140625" style="131" bestFit="1" customWidth="1"/>
    <col min="5905" max="5905" width="17.7109375" style="131" bestFit="1" customWidth="1"/>
    <col min="5906" max="5906" width="14" style="131" bestFit="1" customWidth="1"/>
    <col min="5907" max="5907" width="17.42578125" style="131" bestFit="1" customWidth="1"/>
    <col min="5908" max="5908" width="14.28515625" style="131" bestFit="1" customWidth="1"/>
    <col min="5909" max="5909" width="17.42578125" style="131" bestFit="1" customWidth="1"/>
    <col min="5910" max="5910" width="14.28515625" style="131" bestFit="1" customWidth="1"/>
    <col min="5911" max="5911" width="17.42578125" style="131" bestFit="1" customWidth="1"/>
    <col min="5912" max="5912" width="14.28515625" style="131" bestFit="1" customWidth="1"/>
    <col min="5913" max="5913" width="17.7109375" style="131" bestFit="1" customWidth="1"/>
    <col min="5914" max="5914" width="14.5703125" style="131" bestFit="1" customWidth="1"/>
    <col min="5915" max="5915" width="17.42578125" style="131" bestFit="1" customWidth="1"/>
    <col min="5916" max="5916" width="14.28515625" style="131" bestFit="1" customWidth="1"/>
    <col min="5917" max="5917" width="17.42578125" style="131" bestFit="1" customWidth="1"/>
    <col min="5918" max="5918" width="14.28515625" style="131" bestFit="1" customWidth="1"/>
    <col min="5919" max="5919" width="15.42578125" style="131" bestFit="1" customWidth="1"/>
    <col min="5920" max="5920" width="12.42578125" style="131" bestFit="1" customWidth="1"/>
    <col min="5921" max="5921" width="15.140625" style="131" bestFit="1" customWidth="1"/>
    <col min="5922" max="5922" width="12.140625" style="131" bestFit="1" customWidth="1"/>
    <col min="5923" max="5923" width="14.42578125" style="131" bestFit="1" customWidth="1"/>
    <col min="5924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160" width="27.140625" style="131" bestFit="1" customWidth="1"/>
    <col min="6161" max="6161" width="17.7109375" style="131" bestFit="1" customWidth="1"/>
    <col min="6162" max="6162" width="14" style="131" bestFit="1" customWidth="1"/>
    <col min="6163" max="6163" width="17.42578125" style="131" bestFit="1" customWidth="1"/>
    <col min="6164" max="6164" width="14.28515625" style="131" bestFit="1" customWidth="1"/>
    <col min="6165" max="6165" width="17.42578125" style="131" bestFit="1" customWidth="1"/>
    <col min="6166" max="6166" width="14.28515625" style="131" bestFit="1" customWidth="1"/>
    <col min="6167" max="6167" width="17.42578125" style="131" bestFit="1" customWidth="1"/>
    <col min="6168" max="6168" width="14.28515625" style="131" bestFit="1" customWidth="1"/>
    <col min="6169" max="6169" width="17.7109375" style="131" bestFit="1" customWidth="1"/>
    <col min="6170" max="6170" width="14.5703125" style="131" bestFit="1" customWidth="1"/>
    <col min="6171" max="6171" width="17.42578125" style="131" bestFit="1" customWidth="1"/>
    <col min="6172" max="6172" width="14.28515625" style="131" bestFit="1" customWidth="1"/>
    <col min="6173" max="6173" width="17.42578125" style="131" bestFit="1" customWidth="1"/>
    <col min="6174" max="6174" width="14.28515625" style="131" bestFit="1" customWidth="1"/>
    <col min="6175" max="6175" width="15.42578125" style="131" bestFit="1" customWidth="1"/>
    <col min="6176" max="6176" width="12.42578125" style="131" bestFit="1" customWidth="1"/>
    <col min="6177" max="6177" width="15.140625" style="131" bestFit="1" customWidth="1"/>
    <col min="6178" max="6178" width="12.140625" style="131" bestFit="1" customWidth="1"/>
    <col min="6179" max="6179" width="14.42578125" style="131" bestFit="1" customWidth="1"/>
    <col min="6180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416" width="27.140625" style="131" bestFit="1" customWidth="1"/>
    <col min="6417" max="6417" width="17.7109375" style="131" bestFit="1" customWidth="1"/>
    <col min="6418" max="6418" width="14" style="131" bestFit="1" customWidth="1"/>
    <col min="6419" max="6419" width="17.42578125" style="131" bestFit="1" customWidth="1"/>
    <col min="6420" max="6420" width="14.28515625" style="131" bestFit="1" customWidth="1"/>
    <col min="6421" max="6421" width="17.42578125" style="131" bestFit="1" customWidth="1"/>
    <col min="6422" max="6422" width="14.28515625" style="131" bestFit="1" customWidth="1"/>
    <col min="6423" max="6423" width="17.42578125" style="131" bestFit="1" customWidth="1"/>
    <col min="6424" max="6424" width="14.28515625" style="131" bestFit="1" customWidth="1"/>
    <col min="6425" max="6425" width="17.7109375" style="131" bestFit="1" customWidth="1"/>
    <col min="6426" max="6426" width="14.5703125" style="131" bestFit="1" customWidth="1"/>
    <col min="6427" max="6427" width="17.42578125" style="131" bestFit="1" customWidth="1"/>
    <col min="6428" max="6428" width="14.28515625" style="131" bestFit="1" customWidth="1"/>
    <col min="6429" max="6429" width="17.42578125" style="131" bestFit="1" customWidth="1"/>
    <col min="6430" max="6430" width="14.28515625" style="131" bestFit="1" customWidth="1"/>
    <col min="6431" max="6431" width="15.42578125" style="131" bestFit="1" customWidth="1"/>
    <col min="6432" max="6432" width="12.42578125" style="131" bestFit="1" customWidth="1"/>
    <col min="6433" max="6433" width="15.140625" style="131" bestFit="1" customWidth="1"/>
    <col min="6434" max="6434" width="12.140625" style="131" bestFit="1" customWidth="1"/>
    <col min="6435" max="6435" width="14.42578125" style="131" bestFit="1" customWidth="1"/>
    <col min="6436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672" width="27.140625" style="131" bestFit="1" customWidth="1"/>
    <col min="6673" max="6673" width="17.7109375" style="131" bestFit="1" customWidth="1"/>
    <col min="6674" max="6674" width="14" style="131" bestFit="1" customWidth="1"/>
    <col min="6675" max="6675" width="17.42578125" style="131" bestFit="1" customWidth="1"/>
    <col min="6676" max="6676" width="14.28515625" style="131" bestFit="1" customWidth="1"/>
    <col min="6677" max="6677" width="17.42578125" style="131" bestFit="1" customWidth="1"/>
    <col min="6678" max="6678" width="14.28515625" style="131" bestFit="1" customWidth="1"/>
    <col min="6679" max="6679" width="17.42578125" style="131" bestFit="1" customWidth="1"/>
    <col min="6680" max="6680" width="14.28515625" style="131" bestFit="1" customWidth="1"/>
    <col min="6681" max="6681" width="17.7109375" style="131" bestFit="1" customWidth="1"/>
    <col min="6682" max="6682" width="14.5703125" style="131" bestFit="1" customWidth="1"/>
    <col min="6683" max="6683" width="17.42578125" style="131" bestFit="1" customWidth="1"/>
    <col min="6684" max="6684" width="14.28515625" style="131" bestFit="1" customWidth="1"/>
    <col min="6685" max="6685" width="17.42578125" style="131" bestFit="1" customWidth="1"/>
    <col min="6686" max="6686" width="14.28515625" style="131" bestFit="1" customWidth="1"/>
    <col min="6687" max="6687" width="15.42578125" style="131" bestFit="1" customWidth="1"/>
    <col min="6688" max="6688" width="12.42578125" style="131" bestFit="1" customWidth="1"/>
    <col min="6689" max="6689" width="15.140625" style="131" bestFit="1" customWidth="1"/>
    <col min="6690" max="6690" width="12.140625" style="131" bestFit="1" customWidth="1"/>
    <col min="6691" max="6691" width="14.42578125" style="131" bestFit="1" customWidth="1"/>
    <col min="6692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6928" width="27.140625" style="131" bestFit="1" customWidth="1"/>
    <col min="6929" max="6929" width="17.7109375" style="131" bestFit="1" customWidth="1"/>
    <col min="6930" max="6930" width="14" style="131" bestFit="1" customWidth="1"/>
    <col min="6931" max="6931" width="17.42578125" style="131" bestFit="1" customWidth="1"/>
    <col min="6932" max="6932" width="14.28515625" style="131" bestFit="1" customWidth="1"/>
    <col min="6933" max="6933" width="17.42578125" style="131" bestFit="1" customWidth="1"/>
    <col min="6934" max="6934" width="14.28515625" style="131" bestFit="1" customWidth="1"/>
    <col min="6935" max="6935" width="17.42578125" style="131" bestFit="1" customWidth="1"/>
    <col min="6936" max="6936" width="14.28515625" style="131" bestFit="1" customWidth="1"/>
    <col min="6937" max="6937" width="17.7109375" style="131" bestFit="1" customWidth="1"/>
    <col min="6938" max="6938" width="14.5703125" style="131" bestFit="1" customWidth="1"/>
    <col min="6939" max="6939" width="17.42578125" style="131" bestFit="1" customWidth="1"/>
    <col min="6940" max="6940" width="14.28515625" style="131" bestFit="1" customWidth="1"/>
    <col min="6941" max="6941" width="17.42578125" style="131" bestFit="1" customWidth="1"/>
    <col min="6942" max="6942" width="14.28515625" style="131" bestFit="1" customWidth="1"/>
    <col min="6943" max="6943" width="15.42578125" style="131" bestFit="1" customWidth="1"/>
    <col min="6944" max="6944" width="12.42578125" style="131" bestFit="1" customWidth="1"/>
    <col min="6945" max="6945" width="15.140625" style="131" bestFit="1" customWidth="1"/>
    <col min="6946" max="6946" width="12.140625" style="131" bestFit="1" customWidth="1"/>
    <col min="6947" max="6947" width="14.42578125" style="131" bestFit="1" customWidth="1"/>
    <col min="6948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184" width="27.140625" style="131" bestFit="1" customWidth="1"/>
    <col min="7185" max="7185" width="17.7109375" style="131" bestFit="1" customWidth="1"/>
    <col min="7186" max="7186" width="14" style="131" bestFit="1" customWidth="1"/>
    <col min="7187" max="7187" width="17.42578125" style="131" bestFit="1" customWidth="1"/>
    <col min="7188" max="7188" width="14.28515625" style="131" bestFit="1" customWidth="1"/>
    <col min="7189" max="7189" width="17.42578125" style="131" bestFit="1" customWidth="1"/>
    <col min="7190" max="7190" width="14.28515625" style="131" bestFit="1" customWidth="1"/>
    <col min="7191" max="7191" width="17.42578125" style="131" bestFit="1" customWidth="1"/>
    <col min="7192" max="7192" width="14.28515625" style="131" bestFit="1" customWidth="1"/>
    <col min="7193" max="7193" width="17.7109375" style="131" bestFit="1" customWidth="1"/>
    <col min="7194" max="7194" width="14.5703125" style="131" bestFit="1" customWidth="1"/>
    <col min="7195" max="7195" width="17.42578125" style="131" bestFit="1" customWidth="1"/>
    <col min="7196" max="7196" width="14.28515625" style="131" bestFit="1" customWidth="1"/>
    <col min="7197" max="7197" width="17.42578125" style="131" bestFit="1" customWidth="1"/>
    <col min="7198" max="7198" width="14.28515625" style="131" bestFit="1" customWidth="1"/>
    <col min="7199" max="7199" width="15.42578125" style="131" bestFit="1" customWidth="1"/>
    <col min="7200" max="7200" width="12.42578125" style="131" bestFit="1" customWidth="1"/>
    <col min="7201" max="7201" width="15.140625" style="131" bestFit="1" customWidth="1"/>
    <col min="7202" max="7202" width="12.140625" style="131" bestFit="1" customWidth="1"/>
    <col min="7203" max="7203" width="14.42578125" style="131" bestFit="1" customWidth="1"/>
    <col min="7204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440" width="27.140625" style="131" bestFit="1" customWidth="1"/>
    <col min="7441" max="7441" width="17.7109375" style="131" bestFit="1" customWidth="1"/>
    <col min="7442" max="7442" width="14" style="131" bestFit="1" customWidth="1"/>
    <col min="7443" max="7443" width="17.42578125" style="131" bestFit="1" customWidth="1"/>
    <col min="7444" max="7444" width="14.28515625" style="131" bestFit="1" customWidth="1"/>
    <col min="7445" max="7445" width="17.42578125" style="131" bestFit="1" customWidth="1"/>
    <col min="7446" max="7446" width="14.28515625" style="131" bestFit="1" customWidth="1"/>
    <col min="7447" max="7447" width="17.42578125" style="131" bestFit="1" customWidth="1"/>
    <col min="7448" max="7448" width="14.28515625" style="131" bestFit="1" customWidth="1"/>
    <col min="7449" max="7449" width="17.7109375" style="131" bestFit="1" customWidth="1"/>
    <col min="7450" max="7450" width="14.5703125" style="131" bestFit="1" customWidth="1"/>
    <col min="7451" max="7451" width="17.42578125" style="131" bestFit="1" customWidth="1"/>
    <col min="7452" max="7452" width="14.28515625" style="131" bestFit="1" customWidth="1"/>
    <col min="7453" max="7453" width="17.42578125" style="131" bestFit="1" customWidth="1"/>
    <col min="7454" max="7454" width="14.28515625" style="131" bestFit="1" customWidth="1"/>
    <col min="7455" max="7455" width="15.42578125" style="131" bestFit="1" customWidth="1"/>
    <col min="7456" max="7456" width="12.42578125" style="131" bestFit="1" customWidth="1"/>
    <col min="7457" max="7457" width="15.140625" style="131" bestFit="1" customWidth="1"/>
    <col min="7458" max="7458" width="12.140625" style="131" bestFit="1" customWidth="1"/>
    <col min="7459" max="7459" width="14.42578125" style="131" bestFit="1" customWidth="1"/>
    <col min="7460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696" width="27.140625" style="131" bestFit="1" customWidth="1"/>
    <col min="7697" max="7697" width="17.7109375" style="131" bestFit="1" customWidth="1"/>
    <col min="7698" max="7698" width="14" style="131" bestFit="1" customWidth="1"/>
    <col min="7699" max="7699" width="17.42578125" style="131" bestFit="1" customWidth="1"/>
    <col min="7700" max="7700" width="14.28515625" style="131" bestFit="1" customWidth="1"/>
    <col min="7701" max="7701" width="17.42578125" style="131" bestFit="1" customWidth="1"/>
    <col min="7702" max="7702" width="14.28515625" style="131" bestFit="1" customWidth="1"/>
    <col min="7703" max="7703" width="17.42578125" style="131" bestFit="1" customWidth="1"/>
    <col min="7704" max="7704" width="14.28515625" style="131" bestFit="1" customWidth="1"/>
    <col min="7705" max="7705" width="17.7109375" style="131" bestFit="1" customWidth="1"/>
    <col min="7706" max="7706" width="14.5703125" style="131" bestFit="1" customWidth="1"/>
    <col min="7707" max="7707" width="17.42578125" style="131" bestFit="1" customWidth="1"/>
    <col min="7708" max="7708" width="14.28515625" style="131" bestFit="1" customWidth="1"/>
    <col min="7709" max="7709" width="17.42578125" style="131" bestFit="1" customWidth="1"/>
    <col min="7710" max="7710" width="14.28515625" style="131" bestFit="1" customWidth="1"/>
    <col min="7711" max="7711" width="15.42578125" style="131" bestFit="1" customWidth="1"/>
    <col min="7712" max="7712" width="12.42578125" style="131" bestFit="1" customWidth="1"/>
    <col min="7713" max="7713" width="15.140625" style="131" bestFit="1" customWidth="1"/>
    <col min="7714" max="7714" width="12.140625" style="131" bestFit="1" customWidth="1"/>
    <col min="7715" max="7715" width="14.42578125" style="131" bestFit="1" customWidth="1"/>
    <col min="7716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7952" width="27.140625" style="131" bestFit="1" customWidth="1"/>
    <col min="7953" max="7953" width="17.7109375" style="131" bestFit="1" customWidth="1"/>
    <col min="7954" max="7954" width="14" style="131" bestFit="1" customWidth="1"/>
    <col min="7955" max="7955" width="17.42578125" style="131" bestFit="1" customWidth="1"/>
    <col min="7956" max="7956" width="14.28515625" style="131" bestFit="1" customWidth="1"/>
    <col min="7957" max="7957" width="17.42578125" style="131" bestFit="1" customWidth="1"/>
    <col min="7958" max="7958" width="14.28515625" style="131" bestFit="1" customWidth="1"/>
    <col min="7959" max="7959" width="17.42578125" style="131" bestFit="1" customWidth="1"/>
    <col min="7960" max="7960" width="14.28515625" style="131" bestFit="1" customWidth="1"/>
    <col min="7961" max="7961" width="17.7109375" style="131" bestFit="1" customWidth="1"/>
    <col min="7962" max="7962" width="14.5703125" style="131" bestFit="1" customWidth="1"/>
    <col min="7963" max="7963" width="17.42578125" style="131" bestFit="1" customWidth="1"/>
    <col min="7964" max="7964" width="14.28515625" style="131" bestFit="1" customWidth="1"/>
    <col min="7965" max="7965" width="17.42578125" style="131" bestFit="1" customWidth="1"/>
    <col min="7966" max="7966" width="14.28515625" style="131" bestFit="1" customWidth="1"/>
    <col min="7967" max="7967" width="15.42578125" style="131" bestFit="1" customWidth="1"/>
    <col min="7968" max="7968" width="12.42578125" style="131" bestFit="1" customWidth="1"/>
    <col min="7969" max="7969" width="15.140625" style="131" bestFit="1" customWidth="1"/>
    <col min="7970" max="7970" width="12.140625" style="131" bestFit="1" customWidth="1"/>
    <col min="7971" max="7971" width="14.42578125" style="131" bestFit="1" customWidth="1"/>
    <col min="7972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208" width="27.140625" style="131" bestFit="1" customWidth="1"/>
    <col min="8209" max="8209" width="17.7109375" style="131" bestFit="1" customWidth="1"/>
    <col min="8210" max="8210" width="14" style="131" bestFit="1" customWidth="1"/>
    <col min="8211" max="8211" width="17.42578125" style="131" bestFit="1" customWidth="1"/>
    <col min="8212" max="8212" width="14.28515625" style="131" bestFit="1" customWidth="1"/>
    <col min="8213" max="8213" width="17.42578125" style="131" bestFit="1" customWidth="1"/>
    <col min="8214" max="8214" width="14.28515625" style="131" bestFit="1" customWidth="1"/>
    <col min="8215" max="8215" width="17.42578125" style="131" bestFit="1" customWidth="1"/>
    <col min="8216" max="8216" width="14.28515625" style="131" bestFit="1" customWidth="1"/>
    <col min="8217" max="8217" width="17.7109375" style="131" bestFit="1" customWidth="1"/>
    <col min="8218" max="8218" width="14.5703125" style="131" bestFit="1" customWidth="1"/>
    <col min="8219" max="8219" width="17.42578125" style="131" bestFit="1" customWidth="1"/>
    <col min="8220" max="8220" width="14.28515625" style="131" bestFit="1" customWidth="1"/>
    <col min="8221" max="8221" width="17.42578125" style="131" bestFit="1" customWidth="1"/>
    <col min="8222" max="8222" width="14.28515625" style="131" bestFit="1" customWidth="1"/>
    <col min="8223" max="8223" width="15.42578125" style="131" bestFit="1" customWidth="1"/>
    <col min="8224" max="8224" width="12.42578125" style="131" bestFit="1" customWidth="1"/>
    <col min="8225" max="8225" width="15.140625" style="131" bestFit="1" customWidth="1"/>
    <col min="8226" max="8226" width="12.140625" style="131" bestFit="1" customWidth="1"/>
    <col min="8227" max="8227" width="14.42578125" style="131" bestFit="1" customWidth="1"/>
    <col min="8228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464" width="27.140625" style="131" bestFit="1" customWidth="1"/>
    <col min="8465" max="8465" width="17.7109375" style="131" bestFit="1" customWidth="1"/>
    <col min="8466" max="8466" width="14" style="131" bestFit="1" customWidth="1"/>
    <col min="8467" max="8467" width="17.42578125" style="131" bestFit="1" customWidth="1"/>
    <col min="8468" max="8468" width="14.28515625" style="131" bestFit="1" customWidth="1"/>
    <col min="8469" max="8469" width="17.42578125" style="131" bestFit="1" customWidth="1"/>
    <col min="8470" max="8470" width="14.28515625" style="131" bestFit="1" customWidth="1"/>
    <col min="8471" max="8471" width="17.42578125" style="131" bestFit="1" customWidth="1"/>
    <col min="8472" max="8472" width="14.28515625" style="131" bestFit="1" customWidth="1"/>
    <col min="8473" max="8473" width="17.7109375" style="131" bestFit="1" customWidth="1"/>
    <col min="8474" max="8474" width="14.5703125" style="131" bestFit="1" customWidth="1"/>
    <col min="8475" max="8475" width="17.42578125" style="131" bestFit="1" customWidth="1"/>
    <col min="8476" max="8476" width="14.28515625" style="131" bestFit="1" customWidth="1"/>
    <col min="8477" max="8477" width="17.42578125" style="131" bestFit="1" customWidth="1"/>
    <col min="8478" max="8478" width="14.28515625" style="131" bestFit="1" customWidth="1"/>
    <col min="8479" max="8479" width="15.42578125" style="131" bestFit="1" customWidth="1"/>
    <col min="8480" max="8480" width="12.42578125" style="131" bestFit="1" customWidth="1"/>
    <col min="8481" max="8481" width="15.140625" style="131" bestFit="1" customWidth="1"/>
    <col min="8482" max="8482" width="12.140625" style="131" bestFit="1" customWidth="1"/>
    <col min="8483" max="8483" width="14.42578125" style="131" bestFit="1" customWidth="1"/>
    <col min="8484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720" width="27.140625" style="131" bestFit="1" customWidth="1"/>
    <col min="8721" max="8721" width="17.7109375" style="131" bestFit="1" customWidth="1"/>
    <col min="8722" max="8722" width="14" style="131" bestFit="1" customWidth="1"/>
    <col min="8723" max="8723" width="17.42578125" style="131" bestFit="1" customWidth="1"/>
    <col min="8724" max="8724" width="14.28515625" style="131" bestFit="1" customWidth="1"/>
    <col min="8725" max="8725" width="17.42578125" style="131" bestFit="1" customWidth="1"/>
    <col min="8726" max="8726" width="14.28515625" style="131" bestFit="1" customWidth="1"/>
    <col min="8727" max="8727" width="17.42578125" style="131" bestFit="1" customWidth="1"/>
    <col min="8728" max="8728" width="14.28515625" style="131" bestFit="1" customWidth="1"/>
    <col min="8729" max="8729" width="17.7109375" style="131" bestFit="1" customWidth="1"/>
    <col min="8730" max="8730" width="14.5703125" style="131" bestFit="1" customWidth="1"/>
    <col min="8731" max="8731" width="17.42578125" style="131" bestFit="1" customWidth="1"/>
    <col min="8732" max="8732" width="14.28515625" style="131" bestFit="1" customWidth="1"/>
    <col min="8733" max="8733" width="17.42578125" style="131" bestFit="1" customWidth="1"/>
    <col min="8734" max="8734" width="14.28515625" style="131" bestFit="1" customWidth="1"/>
    <col min="8735" max="8735" width="15.42578125" style="131" bestFit="1" customWidth="1"/>
    <col min="8736" max="8736" width="12.42578125" style="131" bestFit="1" customWidth="1"/>
    <col min="8737" max="8737" width="15.140625" style="131" bestFit="1" customWidth="1"/>
    <col min="8738" max="8738" width="12.140625" style="131" bestFit="1" customWidth="1"/>
    <col min="8739" max="8739" width="14.42578125" style="131" bestFit="1" customWidth="1"/>
    <col min="8740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8976" width="27.140625" style="131" bestFit="1" customWidth="1"/>
    <col min="8977" max="8977" width="17.7109375" style="131" bestFit="1" customWidth="1"/>
    <col min="8978" max="8978" width="14" style="131" bestFit="1" customWidth="1"/>
    <col min="8979" max="8979" width="17.42578125" style="131" bestFit="1" customWidth="1"/>
    <col min="8980" max="8980" width="14.28515625" style="131" bestFit="1" customWidth="1"/>
    <col min="8981" max="8981" width="17.42578125" style="131" bestFit="1" customWidth="1"/>
    <col min="8982" max="8982" width="14.28515625" style="131" bestFit="1" customWidth="1"/>
    <col min="8983" max="8983" width="17.42578125" style="131" bestFit="1" customWidth="1"/>
    <col min="8984" max="8984" width="14.28515625" style="131" bestFit="1" customWidth="1"/>
    <col min="8985" max="8985" width="17.7109375" style="131" bestFit="1" customWidth="1"/>
    <col min="8986" max="8986" width="14.5703125" style="131" bestFit="1" customWidth="1"/>
    <col min="8987" max="8987" width="17.42578125" style="131" bestFit="1" customWidth="1"/>
    <col min="8988" max="8988" width="14.28515625" style="131" bestFit="1" customWidth="1"/>
    <col min="8989" max="8989" width="17.42578125" style="131" bestFit="1" customWidth="1"/>
    <col min="8990" max="8990" width="14.28515625" style="131" bestFit="1" customWidth="1"/>
    <col min="8991" max="8991" width="15.42578125" style="131" bestFit="1" customWidth="1"/>
    <col min="8992" max="8992" width="12.42578125" style="131" bestFit="1" customWidth="1"/>
    <col min="8993" max="8993" width="15.140625" style="131" bestFit="1" customWidth="1"/>
    <col min="8994" max="8994" width="12.140625" style="131" bestFit="1" customWidth="1"/>
    <col min="8995" max="8995" width="14.42578125" style="131" bestFit="1" customWidth="1"/>
    <col min="8996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232" width="27.140625" style="131" bestFit="1" customWidth="1"/>
    <col min="9233" max="9233" width="17.7109375" style="131" bestFit="1" customWidth="1"/>
    <col min="9234" max="9234" width="14" style="131" bestFit="1" customWidth="1"/>
    <col min="9235" max="9235" width="17.42578125" style="131" bestFit="1" customWidth="1"/>
    <col min="9236" max="9236" width="14.28515625" style="131" bestFit="1" customWidth="1"/>
    <col min="9237" max="9237" width="17.42578125" style="131" bestFit="1" customWidth="1"/>
    <col min="9238" max="9238" width="14.28515625" style="131" bestFit="1" customWidth="1"/>
    <col min="9239" max="9239" width="17.42578125" style="131" bestFit="1" customWidth="1"/>
    <col min="9240" max="9240" width="14.28515625" style="131" bestFit="1" customWidth="1"/>
    <col min="9241" max="9241" width="17.7109375" style="131" bestFit="1" customWidth="1"/>
    <col min="9242" max="9242" width="14.5703125" style="131" bestFit="1" customWidth="1"/>
    <col min="9243" max="9243" width="17.42578125" style="131" bestFit="1" customWidth="1"/>
    <col min="9244" max="9244" width="14.28515625" style="131" bestFit="1" customWidth="1"/>
    <col min="9245" max="9245" width="17.42578125" style="131" bestFit="1" customWidth="1"/>
    <col min="9246" max="9246" width="14.28515625" style="131" bestFit="1" customWidth="1"/>
    <col min="9247" max="9247" width="15.42578125" style="131" bestFit="1" customWidth="1"/>
    <col min="9248" max="9248" width="12.42578125" style="131" bestFit="1" customWidth="1"/>
    <col min="9249" max="9249" width="15.140625" style="131" bestFit="1" customWidth="1"/>
    <col min="9250" max="9250" width="12.140625" style="131" bestFit="1" customWidth="1"/>
    <col min="9251" max="9251" width="14.42578125" style="131" bestFit="1" customWidth="1"/>
    <col min="9252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488" width="27.140625" style="131" bestFit="1" customWidth="1"/>
    <col min="9489" max="9489" width="17.7109375" style="131" bestFit="1" customWidth="1"/>
    <col min="9490" max="9490" width="14" style="131" bestFit="1" customWidth="1"/>
    <col min="9491" max="9491" width="17.42578125" style="131" bestFit="1" customWidth="1"/>
    <col min="9492" max="9492" width="14.28515625" style="131" bestFit="1" customWidth="1"/>
    <col min="9493" max="9493" width="17.42578125" style="131" bestFit="1" customWidth="1"/>
    <col min="9494" max="9494" width="14.28515625" style="131" bestFit="1" customWidth="1"/>
    <col min="9495" max="9495" width="17.42578125" style="131" bestFit="1" customWidth="1"/>
    <col min="9496" max="9496" width="14.28515625" style="131" bestFit="1" customWidth="1"/>
    <col min="9497" max="9497" width="17.7109375" style="131" bestFit="1" customWidth="1"/>
    <col min="9498" max="9498" width="14.5703125" style="131" bestFit="1" customWidth="1"/>
    <col min="9499" max="9499" width="17.42578125" style="131" bestFit="1" customWidth="1"/>
    <col min="9500" max="9500" width="14.28515625" style="131" bestFit="1" customWidth="1"/>
    <col min="9501" max="9501" width="17.42578125" style="131" bestFit="1" customWidth="1"/>
    <col min="9502" max="9502" width="14.28515625" style="131" bestFit="1" customWidth="1"/>
    <col min="9503" max="9503" width="15.42578125" style="131" bestFit="1" customWidth="1"/>
    <col min="9504" max="9504" width="12.42578125" style="131" bestFit="1" customWidth="1"/>
    <col min="9505" max="9505" width="15.140625" style="131" bestFit="1" customWidth="1"/>
    <col min="9506" max="9506" width="12.140625" style="131" bestFit="1" customWidth="1"/>
    <col min="9507" max="9507" width="14.42578125" style="131" bestFit="1" customWidth="1"/>
    <col min="9508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744" width="27.140625" style="131" bestFit="1" customWidth="1"/>
    <col min="9745" max="9745" width="17.7109375" style="131" bestFit="1" customWidth="1"/>
    <col min="9746" max="9746" width="14" style="131" bestFit="1" customWidth="1"/>
    <col min="9747" max="9747" width="17.42578125" style="131" bestFit="1" customWidth="1"/>
    <col min="9748" max="9748" width="14.28515625" style="131" bestFit="1" customWidth="1"/>
    <col min="9749" max="9749" width="17.42578125" style="131" bestFit="1" customWidth="1"/>
    <col min="9750" max="9750" width="14.28515625" style="131" bestFit="1" customWidth="1"/>
    <col min="9751" max="9751" width="17.42578125" style="131" bestFit="1" customWidth="1"/>
    <col min="9752" max="9752" width="14.28515625" style="131" bestFit="1" customWidth="1"/>
    <col min="9753" max="9753" width="17.7109375" style="131" bestFit="1" customWidth="1"/>
    <col min="9754" max="9754" width="14.5703125" style="131" bestFit="1" customWidth="1"/>
    <col min="9755" max="9755" width="17.42578125" style="131" bestFit="1" customWidth="1"/>
    <col min="9756" max="9756" width="14.28515625" style="131" bestFit="1" customWidth="1"/>
    <col min="9757" max="9757" width="17.42578125" style="131" bestFit="1" customWidth="1"/>
    <col min="9758" max="9758" width="14.28515625" style="131" bestFit="1" customWidth="1"/>
    <col min="9759" max="9759" width="15.42578125" style="131" bestFit="1" customWidth="1"/>
    <col min="9760" max="9760" width="12.42578125" style="131" bestFit="1" customWidth="1"/>
    <col min="9761" max="9761" width="15.140625" style="131" bestFit="1" customWidth="1"/>
    <col min="9762" max="9762" width="12.140625" style="131" bestFit="1" customWidth="1"/>
    <col min="9763" max="9763" width="14.42578125" style="131" bestFit="1" customWidth="1"/>
    <col min="9764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000" width="27.140625" style="131" bestFit="1" customWidth="1"/>
    <col min="10001" max="10001" width="17.7109375" style="131" bestFit="1" customWidth="1"/>
    <col min="10002" max="10002" width="14" style="131" bestFit="1" customWidth="1"/>
    <col min="10003" max="10003" width="17.42578125" style="131" bestFit="1" customWidth="1"/>
    <col min="10004" max="10004" width="14.28515625" style="131" bestFit="1" customWidth="1"/>
    <col min="10005" max="10005" width="17.42578125" style="131" bestFit="1" customWidth="1"/>
    <col min="10006" max="10006" width="14.28515625" style="131" bestFit="1" customWidth="1"/>
    <col min="10007" max="10007" width="17.42578125" style="131" bestFit="1" customWidth="1"/>
    <col min="10008" max="10008" width="14.28515625" style="131" bestFit="1" customWidth="1"/>
    <col min="10009" max="10009" width="17.7109375" style="131" bestFit="1" customWidth="1"/>
    <col min="10010" max="10010" width="14.5703125" style="131" bestFit="1" customWidth="1"/>
    <col min="10011" max="10011" width="17.42578125" style="131" bestFit="1" customWidth="1"/>
    <col min="10012" max="10012" width="14.28515625" style="131" bestFit="1" customWidth="1"/>
    <col min="10013" max="10013" width="17.42578125" style="131" bestFit="1" customWidth="1"/>
    <col min="10014" max="10014" width="14.28515625" style="131" bestFit="1" customWidth="1"/>
    <col min="10015" max="10015" width="15.42578125" style="131" bestFit="1" customWidth="1"/>
    <col min="10016" max="10016" width="12.42578125" style="131" bestFit="1" customWidth="1"/>
    <col min="10017" max="10017" width="15.140625" style="131" bestFit="1" customWidth="1"/>
    <col min="10018" max="10018" width="12.140625" style="131" bestFit="1" customWidth="1"/>
    <col min="10019" max="10019" width="14.42578125" style="131" bestFit="1" customWidth="1"/>
    <col min="10020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256" width="27.140625" style="131" bestFit="1" customWidth="1"/>
    <col min="10257" max="10257" width="17.7109375" style="131" bestFit="1" customWidth="1"/>
    <col min="10258" max="10258" width="14" style="131" bestFit="1" customWidth="1"/>
    <col min="10259" max="10259" width="17.42578125" style="131" bestFit="1" customWidth="1"/>
    <col min="10260" max="10260" width="14.28515625" style="131" bestFit="1" customWidth="1"/>
    <col min="10261" max="10261" width="17.42578125" style="131" bestFit="1" customWidth="1"/>
    <col min="10262" max="10262" width="14.28515625" style="131" bestFit="1" customWidth="1"/>
    <col min="10263" max="10263" width="17.42578125" style="131" bestFit="1" customWidth="1"/>
    <col min="10264" max="10264" width="14.28515625" style="131" bestFit="1" customWidth="1"/>
    <col min="10265" max="10265" width="17.7109375" style="131" bestFit="1" customWidth="1"/>
    <col min="10266" max="10266" width="14.5703125" style="131" bestFit="1" customWidth="1"/>
    <col min="10267" max="10267" width="17.42578125" style="131" bestFit="1" customWidth="1"/>
    <col min="10268" max="10268" width="14.28515625" style="131" bestFit="1" customWidth="1"/>
    <col min="10269" max="10269" width="17.42578125" style="131" bestFit="1" customWidth="1"/>
    <col min="10270" max="10270" width="14.28515625" style="131" bestFit="1" customWidth="1"/>
    <col min="10271" max="10271" width="15.42578125" style="131" bestFit="1" customWidth="1"/>
    <col min="10272" max="10272" width="12.42578125" style="131" bestFit="1" customWidth="1"/>
    <col min="10273" max="10273" width="15.140625" style="131" bestFit="1" customWidth="1"/>
    <col min="10274" max="10274" width="12.140625" style="131" bestFit="1" customWidth="1"/>
    <col min="10275" max="10275" width="14.42578125" style="131" bestFit="1" customWidth="1"/>
    <col min="10276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512" width="27.140625" style="131" bestFit="1" customWidth="1"/>
    <col min="10513" max="10513" width="17.7109375" style="131" bestFit="1" customWidth="1"/>
    <col min="10514" max="10514" width="14" style="131" bestFit="1" customWidth="1"/>
    <col min="10515" max="10515" width="17.42578125" style="131" bestFit="1" customWidth="1"/>
    <col min="10516" max="10516" width="14.28515625" style="131" bestFit="1" customWidth="1"/>
    <col min="10517" max="10517" width="17.42578125" style="131" bestFit="1" customWidth="1"/>
    <col min="10518" max="10518" width="14.28515625" style="131" bestFit="1" customWidth="1"/>
    <col min="10519" max="10519" width="17.42578125" style="131" bestFit="1" customWidth="1"/>
    <col min="10520" max="10520" width="14.28515625" style="131" bestFit="1" customWidth="1"/>
    <col min="10521" max="10521" width="17.7109375" style="131" bestFit="1" customWidth="1"/>
    <col min="10522" max="10522" width="14.5703125" style="131" bestFit="1" customWidth="1"/>
    <col min="10523" max="10523" width="17.42578125" style="131" bestFit="1" customWidth="1"/>
    <col min="10524" max="10524" width="14.28515625" style="131" bestFit="1" customWidth="1"/>
    <col min="10525" max="10525" width="17.42578125" style="131" bestFit="1" customWidth="1"/>
    <col min="10526" max="10526" width="14.28515625" style="131" bestFit="1" customWidth="1"/>
    <col min="10527" max="10527" width="15.42578125" style="131" bestFit="1" customWidth="1"/>
    <col min="10528" max="10528" width="12.42578125" style="131" bestFit="1" customWidth="1"/>
    <col min="10529" max="10529" width="15.140625" style="131" bestFit="1" customWidth="1"/>
    <col min="10530" max="10530" width="12.140625" style="131" bestFit="1" customWidth="1"/>
    <col min="10531" max="10531" width="14.42578125" style="131" bestFit="1" customWidth="1"/>
    <col min="10532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0768" width="27.140625" style="131" bestFit="1" customWidth="1"/>
    <col min="10769" max="10769" width="17.7109375" style="131" bestFit="1" customWidth="1"/>
    <col min="10770" max="10770" width="14" style="131" bestFit="1" customWidth="1"/>
    <col min="10771" max="10771" width="17.42578125" style="131" bestFit="1" customWidth="1"/>
    <col min="10772" max="10772" width="14.28515625" style="131" bestFit="1" customWidth="1"/>
    <col min="10773" max="10773" width="17.42578125" style="131" bestFit="1" customWidth="1"/>
    <col min="10774" max="10774" width="14.28515625" style="131" bestFit="1" customWidth="1"/>
    <col min="10775" max="10775" width="17.42578125" style="131" bestFit="1" customWidth="1"/>
    <col min="10776" max="10776" width="14.28515625" style="131" bestFit="1" customWidth="1"/>
    <col min="10777" max="10777" width="17.7109375" style="131" bestFit="1" customWidth="1"/>
    <col min="10778" max="10778" width="14.5703125" style="131" bestFit="1" customWidth="1"/>
    <col min="10779" max="10779" width="17.42578125" style="131" bestFit="1" customWidth="1"/>
    <col min="10780" max="10780" width="14.28515625" style="131" bestFit="1" customWidth="1"/>
    <col min="10781" max="10781" width="17.42578125" style="131" bestFit="1" customWidth="1"/>
    <col min="10782" max="10782" width="14.28515625" style="131" bestFit="1" customWidth="1"/>
    <col min="10783" max="10783" width="15.42578125" style="131" bestFit="1" customWidth="1"/>
    <col min="10784" max="10784" width="12.42578125" style="131" bestFit="1" customWidth="1"/>
    <col min="10785" max="10785" width="15.140625" style="131" bestFit="1" customWidth="1"/>
    <col min="10786" max="10786" width="12.140625" style="131" bestFit="1" customWidth="1"/>
    <col min="10787" max="10787" width="14.42578125" style="131" bestFit="1" customWidth="1"/>
    <col min="10788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024" width="27.140625" style="131" bestFit="1" customWidth="1"/>
    <col min="11025" max="11025" width="17.7109375" style="131" bestFit="1" customWidth="1"/>
    <col min="11026" max="11026" width="14" style="131" bestFit="1" customWidth="1"/>
    <col min="11027" max="11027" width="17.42578125" style="131" bestFit="1" customWidth="1"/>
    <col min="11028" max="11028" width="14.28515625" style="131" bestFit="1" customWidth="1"/>
    <col min="11029" max="11029" width="17.42578125" style="131" bestFit="1" customWidth="1"/>
    <col min="11030" max="11030" width="14.28515625" style="131" bestFit="1" customWidth="1"/>
    <col min="11031" max="11031" width="17.42578125" style="131" bestFit="1" customWidth="1"/>
    <col min="11032" max="11032" width="14.28515625" style="131" bestFit="1" customWidth="1"/>
    <col min="11033" max="11033" width="17.7109375" style="131" bestFit="1" customWidth="1"/>
    <col min="11034" max="11034" width="14.5703125" style="131" bestFit="1" customWidth="1"/>
    <col min="11035" max="11035" width="17.42578125" style="131" bestFit="1" customWidth="1"/>
    <col min="11036" max="11036" width="14.28515625" style="131" bestFit="1" customWidth="1"/>
    <col min="11037" max="11037" width="17.42578125" style="131" bestFit="1" customWidth="1"/>
    <col min="11038" max="11038" width="14.28515625" style="131" bestFit="1" customWidth="1"/>
    <col min="11039" max="11039" width="15.42578125" style="131" bestFit="1" customWidth="1"/>
    <col min="11040" max="11040" width="12.42578125" style="131" bestFit="1" customWidth="1"/>
    <col min="11041" max="11041" width="15.140625" style="131" bestFit="1" customWidth="1"/>
    <col min="11042" max="11042" width="12.140625" style="131" bestFit="1" customWidth="1"/>
    <col min="11043" max="11043" width="14.42578125" style="131" bestFit="1" customWidth="1"/>
    <col min="11044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280" width="27.140625" style="131" bestFit="1" customWidth="1"/>
    <col min="11281" max="11281" width="17.7109375" style="131" bestFit="1" customWidth="1"/>
    <col min="11282" max="11282" width="14" style="131" bestFit="1" customWidth="1"/>
    <col min="11283" max="11283" width="17.42578125" style="131" bestFit="1" customWidth="1"/>
    <col min="11284" max="11284" width="14.28515625" style="131" bestFit="1" customWidth="1"/>
    <col min="11285" max="11285" width="17.42578125" style="131" bestFit="1" customWidth="1"/>
    <col min="11286" max="11286" width="14.28515625" style="131" bestFit="1" customWidth="1"/>
    <col min="11287" max="11287" width="17.42578125" style="131" bestFit="1" customWidth="1"/>
    <col min="11288" max="11288" width="14.28515625" style="131" bestFit="1" customWidth="1"/>
    <col min="11289" max="11289" width="17.7109375" style="131" bestFit="1" customWidth="1"/>
    <col min="11290" max="11290" width="14.5703125" style="131" bestFit="1" customWidth="1"/>
    <col min="11291" max="11291" width="17.42578125" style="131" bestFit="1" customWidth="1"/>
    <col min="11292" max="11292" width="14.28515625" style="131" bestFit="1" customWidth="1"/>
    <col min="11293" max="11293" width="17.42578125" style="131" bestFit="1" customWidth="1"/>
    <col min="11294" max="11294" width="14.28515625" style="131" bestFit="1" customWidth="1"/>
    <col min="11295" max="11295" width="15.42578125" style="131" bestFit="1" customWidth="1"/>
    <col min="11296" max="11296" width="12.42578125" style="131" bestFit="1" customWidth="1"/>
    <col min="11297" max="11297" width="15.140625" style="131" bestFit="1" customWidth="1"/>
    <col min="11298" max="11298" width="12.140625" style="131" bestFit="1" customWidth="1"/>
    <col min="11299" max="11299" width="14.42578125" style="131" bestFit="1" customWidth="1"/>
    <col min="11300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536" width="27.140625" style="131" bestFit="1" customWidth="1"/>
    <col min="11537" max="11537" width="17.7109375" style="131" bestFit="1" customWidth="1"/>
    <col min="11538" max="11538" width="14" style="131" bestFit="1" customWidth="1"/>
    <col min="11539" max="11539" width="17.42578125" style="131" bestFit="1" customWidth="1"/>
    <col min="11540" max="11540" width="14.28515625" style="131" bestFit="1" customWidth="1"/>
    <col min="11541" max="11541" width="17.42578125" style="131" bestFit="1" customWidth="1"/>
    <col min="11542" max="11542" width="14.28515625" style="131" bestFit="1" customWidth="1"/>
    <col min="11543" max="11543" width="17.42578125" style="131" bestFit="1" customWidth="1"/>
    <col min="11544" max="11544" width="14.28515625" style="131" bestFit="1" customWidth="1"/>
    <col min="11545" max="11545" width="17.7109375" style="131" bestFit="1" customWidth="1"/>
    <col min="11546" max="11546" width="14.5703125" style="131" bestFit="1" customWidth="1"/>
    <col min="11547" max="11547" width="17.42578125" style="131" bestFit="1" customWidth="1"/>
    <col min="11548" max="11548" width="14.28515625" style="131" bestFit="1" customWidth="1"/>
    <col min="11549" max="11549" width="17.42578125" style="131" bestFit="1" customWidth="1"/>
    <col min="11550" max="11550" width="14.28515625" style="131" bestFit="1" customWidth="1"/>
    <col min="11551" max="11551" width="15.42578125" style="131" bestFit="1" customWidth="1"/>
    <col min="11552" max="11552" width="12.42578125" style="131" bestFit="1" customWidth="1"/>
    <col min="11553" max="11553" width="15.140625" style="131" bestFit="1" customWidth="1"/>
    <col min="11554" max="11554" width="12.140625" style="131" bestFit="1" customWidth="1"/>
    <col min="11555" max="11555" width="14.42578125" style="131" bestFit="1" customWidth="1"/>
    <col min="11556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1792" width="27.140625" style="131" bestFit="1" customWidth="1"/>
    <col min="11793" max="11793" width="17.7109375" style="131" bestFit="1" customWidth="1"/>
    <col min="11794" max="11794" width="14" style="131" bestFit="1" customWidth="1"/>
    <col min="11795" max="11795" width="17.42578125" style="131" bestFit="1" customWidth="1"/>
    <col min="11796" max="11796" width="14.28515625" style="131" bestFit="1" customWidth="1"/>
    <col min="11797" max="11797" width="17.42578125" style="131" bestFit="1" customWidth="1"/>
    <col min="11798" max="11798" width="14.28515625" style="131" bestFit="1" customWidth="1"/>
    <col min="11799" max="11799" width="17.42578125" style="131" bestFit="1" customWidth="1"/>
    <col min="11800" max="11800" width="14.28515625" style="131" bestFit="1" customWidth="1"/>
    <col min="11801" max="11801" width="17.7109375" style="131" bestFit="1" customWidth="1"/>
    <col min="11802" max="11802" width="14.5703125" style="131" bestFit="1" customWidth="1"/>
    <col min="11803" max="11803" width="17.42578125" style="131" bestFit="1" customWidth="1"/>
    <col min="11804" max="11804" width="14.28515625" style="131" bestFit="1" customWidth="1"/>
    <col min="11805" max="11805" width="17.42578125" style="131" bestFit="1" customWidth="1"/>
    <col min="11806" max="11806" width="14.28515625" style="131" bestFit="1" customWidth="1"/>
    <col min="11807" max="11807" width="15.42578125" style="131" bestFit="1" customWidth="1"/>
    <col min="11808" max="11808" width="12.42578125" style="131" bestFit="1" customWidth="1"/>
    <col min="11809" max="11809" width="15.140625" style="131" bestFit="1" customWidth="1"/>
    <col min="11810" max="11810" width="12.140625" style="131" bestFit="1" customWidth="1"/>
    <col min="11811" max="11811" width="14.42578125" style="131" bestFit="1" customWidth="1"/>
    <col min="11812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048" width="27.140625" style="131" bestFit="1" customWidth="1"/>
    <col min="12049" max="12049" width="17.7109375" style="131" bestFit="1" customWidth="1"/>
    <col min="12050" max="12050" width="14" style="131" bestFit="1" customWidth="1"/>
    <col min="12051" max="12051" width="17.42578125" style="131" bestFit="1" customWidth="1"/>
    <col min="12052" max="12052" width="14.28515625" style="131" bestFit="1" customWidth="1"/>
    <col min="12053" max="12053" width="17.42578125" style="131" bestFit="1" customWidth="1"/>
    <col min="12054" max="12054" width="14.28515625" style="131" bestFit="1" customWidth="1"/>
    <col min="12055" max="12055" width="17.42578125" style="131" bestFit="1" customWidth="1"/>
    <col min="12056" max="12056" width="14.28515625" style="131" bestFit="1" customWidth="1"/>
    <col min="12057" max="12057" width="17.7109375" style="131" bestFit="1" customWidth="1"/>
    <col min="12058" max="12058" width="14.5703125" style="131" bestFit="1" customWidth="1"/>
    <col min="12059" max="12059" width="17.42578125" style="131" bestFit="1" customWidth="1"/>
    <col min="12060" max="12060" width="14.28515625" style="131" bestFit="1" customWidth="1"/>
    <col min="12061" max="12061" width="17.42578125" style="131" bestFit="1" customWidth="1"/>
    <col min="12062" max="12062" width="14.28515625" style="131" bestFit="1" customWidth="1"/>
    <col min="12063" max="12063" width="15.42578125" style="131" bestFit="1" customWidth="1"/>
    <col min="12064" max="12064" width="12.42578125" style="131" bestFit="1" customWidth="1"/>
    <col min="12065" max="12065" width="15.140625" style="131" bestFit="1" customWidth="1"/>
    <col min="12066" max="12066" width="12.140625" style="131" bestFit="1" customWidth="1"/>
    <col min="12067" max="12067" width="14.42578125" style="131" bestFit="1" customWidth="1"/>
    <col min="12068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304" width="27.140625" style="131" bestFit="1" customWidth="1"/>
    <col min="12305" max="12305" width="17.7109375" style="131" bestFit="1" customWidth="1"/>
    <col min="12306" max="12306" width="14" style="131" bestFit="1" customWidth="1"/>
    <col min="12307" max="12307" width="17.42578125" style="131" bestFit="1" customWidth="1"/>
    <col min="12308" max="12308" width="14.28515625" style="131" bestFit="1" customWidth="1"/>
    <col min="12309" max="12309" width="17.42578125" style="131" bestFit="1" customWidth="1"/>
    <col min="12310" max="12310" width="14.28515625" style="131" bestFit="1" customWidth="1"/>
    <col min="12311" max="12311" width="17.42578125" style="131" bestFit="1" customWidth="1"/>
    <col min="12312" max="12312" width="14.28515625" style="131" bestFit="1" customWidth="1"/>
    <col min="12313" max="12313" width="17.7109375" style="131" bestFit="1" customWidth="1"/>
    <col min="12314" max="12314" width="14.5703125" style="131" bestFit="1" customWidth="1"/>
    <col min="12315" max="12315" width="17.42578125" style="131" bestFit="1" customWidth="1"/>
    <col min="12316" max="12316" width="14.28515625" style="131" bestFit="1" customWidth="1"/>
    <col min="12317" max="12317" width="17.42578125" style="131" bestFit="1" customWidth="1"/>
    <col min="12318" max="12318" width="14.28515625" style="131" bestFit="1" customWidth="1"/>
    <col min="12319" max="12319" width="15.42578125" style="131" bestFit="1" customWidth="1"/>
    <col min="12320" max="12320" width="12.42578125" style="131" bestFit="1" customWidth="1"/>
    <col min="12321" max="12321" width="15.140625" style="131" bestFit="1" customWidth="1"/>
    <col min="12322" max="12322" width="12.140625" style="131" bestFit="1" customWidth="1"/>
    <col min="12323" max="12323" width="14.42578125" style="131" bestFit="1" customWidth="1"/>
    <col min="12324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560" width="27.140625" style="131" bestFit="1" customWidth="1"/>
    <col min="12561" max="12561" width="17.7109375" style="131" bestFit="1" customWidth="1"/>
    <col min="12562" max="12562" width="14" style="131" bestFit="1" customWidth="1"/>
    <col min="12563" max="12563" width="17.42578125" style="131" bestFit="1" customWidth="1"/>
    <col min="12564" max="12564" width="14.28515625" style="131" bestFit="1" customWidth="1"/>
    <col min="12565" max="12565" width="17.42578125" style="131" bestFit="1" customWidth="1"/>
    <col min="12566" max="12566" width="14.28515625" style="131" bestFit="1" customWidth="1"/>
    <col min="12567" max="12567" width="17.42578125" style="131" bestFit="1" customWidth="1"/>
    <col min="12568" max="12568" width="14.28515625" style="131" bestFit="1" customWidth="1"/>
    <col min="12569" max="12569" width="17.7109375" style="131" bestFit="1" customWidth="1"/>
    <col min="12570" max="12570" width="14.5703125" style="131" bestFit="1" customWidth="1"/>
    <col min="12571" max="12571" width="17.42578125" style="131" bestFit="1" customWidth="1"/>
    <col min="12572" max="12572" width="14.28515625" style="131" bestFit="1" customWidth="1"/>
    <col min="12573" max="12573" width="17.42578125" style="131" bestFit="1" customWidth="1"/>
    <col min="12574" max="12574" width="14.28515625" style="131" bestFit="1" customWidth="1"/>
    <col min="12575" max="12575" width="15.42578125" style="131" bestFit="1" customWidth="1"/>
    <col min="12576" max="12576" width="12.42578125" style="131" bestFit="1" customWidth="1"/>
    <col min="12577" max="12577" width="15.140625" style="131" bestFit="1" customWidth="1"/>
    <col min="12578" max="12578" width="12.140625" style="131" bestFit="1" customWidth="1"/>
    <col min="12579" max="12579" width="14.42578125" style="131" bestFit="1" customWidth="1"/>
    <col min="12580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2816" width="27.140625" style="131" bestFit="1" customWidth="1"/>
    <col min="12817" max="12817" width="17.7109375" style="131" bestFit="1" customWidth="1"/>
    <col min="12818" max="12818" width="14" style="131" bestFit="1" customWidth="1"/>
    <col min="12819" max="12819" width="17.42578125" style="131" bestFit="1" customWidth="1"/>
    <col min="12820" max="12820" width="14.28515625" style="131" bestFit="1" customWidth="1"/>
    <col min="12821" max="12821" width="17.42578125" style="131" bestFit="1" customWidth="1"/>
    <col min="12822" max="12822" width="14.28515625" style="131" bestFit="1" customWidth="1"/>
    <col min="12823" max="12823" width="17.42578125" style="131" bestFit="1" customWidth="1"/>
    <col min="12824" max="12824" width="14.28515625" style="131" bestFit="1" customWidth="1"/>
    <col min="12825" max="12825" width="17.7109375" style="131" bestFit="1" customWidth="1"/>
    <col min="12826" max="12826" width="14.5703125" style="131" bestFit="1" customWidth="1"/>
    <col min="12827" max="12827" width="17.42578125" style="131" bestFit="1" customWidth="1"/>
    <col min="12828" max="12828" width="14.28515625" style="131" bestFit="1" customWidth="1"/>
    <col min="12829" max="12829" width="17.42578125" style="131" bestFit="1" customWidth="1"/>
    <col min="12830" max="12830" width="14.28515625" style="131" bestFit="1" customWidth="1"/>
    <col min="12831" max="12831" width="15.42578125" style="131" bestFit="1" customWidth="1"/>
    <col min="12832" max="12832" width="12.42578125" style="131" bestFit="1" customWidth="1"/>
    <col min="12833" max="12833" width="15.140625" style="131" bestFit="1" customWidth="1"/>
    <col min="12834" max="12834" width="12.140625" style="131" bestFit="1" customWidth="1"/>
    <col min="12835" max="12835" width="14.42578125" style="131" bestFit="1" customWidth="1"/>
    <col min="12836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072" width="27.140625" style="131" bestFit="1" customWidth="1"/>
    <col min="13073" max="13073" width="17.7109375" style="131" bestFit="1" customWidth="1"/>
    <col min="13074" max="13074" width="14" style="131" bestFit="1" customWidth="1"/>
    <col min="13075" max="13075" width="17.42578125" style="131" bestFit="1" customWidth="1"/>
    <col min="13076" max="13076" width="14.28515625" style="131" bestFit="1" customWidth="1"/>
    <col min="13077" max="13077" width="17.42578125" style="131" bestFit="1" customWidth="1"/>
    <col min="13078" max="13078" width="14.28515625" style="131" bestFit="1" customWidth="1"/>
    <col min="13079" max="13079" width="17.42578125" style="131" bestFit="1" customWidth="1"/>
    <col min="13080" max="13080" width="14.28515625" style="131" bestFit="1" customWidth="1"/>
    <col min="13081" max="13081" width="17.7109375" style="131" bestFit="1" customWidth="1"/>
    <col min="13082" max="13082" width="14.5703125" style="131" bestFit="1" customWidth="1"/>
    <col min="13083" max="13083" width="17.42578125" style="131" bestFit="1" customWidth="1"/>
    <col min="13084" max="13084" width="14.28515625" style="131" bestFit="1" customWidth="1"/>
    <col min="13085" max="13085" width="17.42578125" style="131" bestFit="1" customWidth="1"/>
    <col min="13086" max="13086" width="14.28515625" style="131" bestFit="1" customWidth="1"/>
    <col min="13087" max="13087" width="15.42578125" style="131" bestFit="1" customWidth="1"/>
    <col min="13088" max="13088" width="12.42578125" style="131" bestFit="1" customWidth="1"/>
    <col min="13089" max="13089" width="15.140625" style="131" bestFit="1" customWidth="1"/>
    <col min="13090" max="13090" width="12.140625" style="131" bestFit="1" customWidth="1"/>
    <col min="13091" max="13091" width="14.42578125" style="131" bestFit="1" customWidth="1"/>
    <col min="13092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328" width="27.140625" style="131" bestFit="1" customWidth="1"/>
    <col min="13329" max="13329" width="17.7109375" style="131" bestFit="1" customWidth="1"/>
    <col min="13330" max="13330" width="14" style="131" bestFit="1" customWidth="1"/>
    <col min="13331" max="13331" width="17.42578125" style="131" bestFit="1" customWidth="1"/>
    <col min="13332" max="13332" width="14.28515625" style="131" bestFit="1" customWidth="1"/>
    <col min="13333" max="13333" width="17.42578125" style="131" bestFit="1" customWidth="1"/>
    <col min="13334" max="13334" width="14.28515625" style="131" bestFit="1" customWidth="1"/>
    <col min="13335" max="13335" width="17.42578125" style="131" bestFit="1" customWidth="1"/>
    <col min="13336" max="13336" width="14.28515625" style="131" bestFit="1" customWidth="1"/>
    <col min="13337" max="13337" width="17.7109375" style="131" bestFit="1" customWidth="1"/>
    <col min="13338" max="13338" width="14.5703125" style="131" bestFit="1" customWidth="1"/>
    <col min="13339" max="13339" width="17.42578125" style="131" bestFit="1" customWidth="1"/>
    <col min="13340" max="13340" width="14.28515625" style="131" bestFit="1" customWidth="1"/>
    <col min="13341" max="13341" width="17.42578125" style="131" bestFit="1" customWidth="1"/>
    <col min="13342" max="13342" width="14.28515625" style="131" bestFit="1" customWidth="1"/>
    <col min="13343" max="13343" width="15.42578125" style="131" bestFit="1" customWidth="1"/>
    <col min="13344" max="13344" width="12.42578125" style="131" bestFit="1" customWidth="1"/>
    <col min="13345" max="13345" width="15.140625" style="131" bestFit="1" customWidth="1"/>
    <col min="13346" max="13346" width="12.140625" style="131" bestFit="1" customWidth="1"/>
    <col min="13347" max="13347" width="14.42578125" style="131" bestFit="1" customWidth="1"/>
    <col min="13348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584" width="27.140625" style="131" bestFit="1" customWidth="1"/>
    <col min="13585" max="13585" width="17.7109375" style="131" bestFit="1" customWidth="1"/>
    <col min="13586" max="13586" width="14" style="131" bestFit="1" customWidth="1"/>
    <col min="13587" max="13587" width="17.42578125" style="131" bestFit="1" customWidth="1"/>
    <col min="13588" max="13588" width="14.28515625" style="131" bestFit="1" customWidth="1"/>
    <col min="13589" max="13589" width="17.42578125" style="131" bestFit="1" customWidth="1"/>
    <col min="13590" max="13590" width="14.28515625" style="131" bestFit="1" customWidth="1"/>
    <col min="13591" max="13591" width="17.42578125" style="131" bestFit="1" customWidth="1"/>
    <col min="13592" max="13592" width="14.28515625" style="131" bestFit="1" customWidth="1"/>
    <col min="13593" max="13593" width="17.7109375" style="131" bestFit="1" customWidth="1"/>
    <col min="13594" max="13594" width="14.5703125" style="131" bestFit="1" customWidth="1"/>
    <col min="13595" max="13595" width="17.42578125" style="131" bestFit="1" customWidth="1"/>
    <col min="13596" max="13596" width="14.28515625" style="131" bestFit="1" customWidth="1"/>
    <col min="13597" max="13597" width="17.42578125" style="131" bestFit="1" customWidth="1"/>
    <col min="13598" max="13598" width="14.28515625" style="131" bestFit="1" customWidth="1"/>
    <col min="13599" max="13599" width="15.42578125" style="131" bestFit="1" customWidth="1"/>
    <col min="13600" max="13600" width="12.42578125" style="131" bestFit="1" customWidth="1"/>
    <col min="13601" max="13601" width="15.140625" style="131" bestFit="1" customWidth="1"/>
    <col min="13602" max="13602" width="12.140625" style="131" bestFit="1" customWidth="1"/>
    <col min="13603" max="13603" width="14.42578125" style="131" bestFit="1" customWidth="1"/>
    <col min="13604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3840" width="27.140625" style="131" bestFit="1" customWidth="1"/>
    <col min="13841" max="13841" width="17.7109375" style="131" bestFit="1" customWidth="1"/>
    <col min="13842" max="13842" width="14" style="131" bestFit="1" customWidth="1"/>
    <col min="13843" max="13843" width="17.42578125" style="131" bestFit="1" customWidth="1"/>
    <col min="13844" max="13844" width="14.28515625" style="131" bestFit="1" customWidth="1"/>
    <col min="13845" max="13845" width="17.42578125" style="131" bestFit="1" customWidth="1"/>
    <col min="13846" max="13846" width="14.28515625" style="131" bestFit="1" customWidth="1"/>
    <col min="13847" max="13847" width="17.42578125" style="131" bestFit="1" customWidth="1"/>
    <col min="13848" max="13848" width="14.28515625" style="131" bestFit="1" customWidth="1"/>
    <col min="13849" max="13849" width="17.7109375" style="131" bestFit="1" customWidth="1"/>
    <col min="13850" max="13850" width="14.5703125" style="131" bestFit="1" customWidth="1"/>
    <col min="13851" max="13851" width="17.42578125" style="131" bestFit="1" customWidth="1"/>
    <col min="13852" max="13852" width="14.28515625" style="131" bestFit="1" customWidth="1"/>
    <col min="13853" max="13853" width="17.42578125" style="131" bestFit="1" customWidth="1"/>
    <col min="13854" max="13854" width="14.28515625" style="131" bestFit="1" customWidth="1"/>
    <col min="13855" max="13855" width="15.42578125" style="131" bestFit="1" customWidth="1"/>
    <col min="13856" max="13856" width="12.42578125" style="131" bestFit="1" customWidth="1"/>
    <col min="13857" max="13857" width="15.140625" style="131" bestFit="1" customWidth="1"/>
    <col min="13858" max="13858" width="12.140625" style="131" bestFit="1" customWidth="1"/>
    <col min="13859" max="13859" width="14.42578125" style="131" bestFit="1" customWidth="1"/>
    <col min="13860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096" width="27.140625" style="131" bestFit="1" customWidth="1"/>
    <col min="14097" max="14097" width="17.7109375" style="131" bestFit="1" customWidth="1"/>
    <col min="14098" max="14098" width="14" style="131" bestFit="1" customWidth="1"/>
    <col min="14099" max="14099" width="17.42578125" style="131" bestFit="1" customWidth="1"/>
    <col min="14100" max="14100" width="14.28515625" style="131" bestFit="1" customWidth="1"/>
    <col min="14101" max="14101" width="17.42578125" style="131" bestFit="1" customWidth="1"/>
    <col min="14102" max="14102" width="14.28515625" style="131" bestFit="1" customWidth="1"/>
    <col min="14103" max="14103" width="17.42578125" style="131" bestFit="1" customWidth="1"/>
    <col min="14104" max="14104" width="14.28515625" style="131" bestFit="1" customWidth="1"/>
    <col min="14105" max="14105" width="17.7109375" style="131" bestFit="1" customWidth="1"/>
    <col min="14106" max="14106" width="14.5703125" style="131" bestFit="1" customWidth="1"/>
    <col min="14107" max="14107" width="17.42578125" style="131" bestFit="1" customWidth="1"/>
    <col min="14108" max="14108" width="14.28515625" style="131" bestFit="1" customWidth="1"/>
    <col min="14109" max="14109" width="17.42578125" style="131" bestFit="1" customWidth="1"/>
    <col min="14110" max="14110" width="14.28515625" style="131" bestFit="1" customWidth="1"/>
    <col min="14111" max="14111" width="15.42578125" style="131" bestFit="1" customWidth="1"/>
    <col min="14112" max="14112" width="12.42578125" style="131" bestFit="1" customWidth="1"/>
    <col min="14113" max="14113" width="15.140625" style="131" bestFit="1" customWidth="1"/>
    <col min="14114" max="14114" width="12.140625" style="131" bestFit="1" customWidth="1"/>
    <col min="14115" max="14115" width="14.42578125" style="131" bestFit="1" customWidth="1"/>
    <col min="14116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352" width="27.140625" style="131" bestFit="1" customWidth="1"/>
    <col min="14353" max="14353" width="17.7109375" style="131" bestFit="1" customWidth="1"/>
    <col min="14354" max="14354" width="14" style="131" bestFit="1" customWidth="1"/>
    <col min="14355" max="14355" width="17.42578125" style="131" bestFit="1" customWidth="1"/>
    <col min="14356" max="14356" width="14.28515625" style="131" bestFit="1" customWidth="1"/>
    <col min="14357" max="14357" width="17.42578125" style="131" bestFit="1" customWidth="1"/>
    <col min="14358" max="14358" width="14.28515625" style="131" bestFit="1" customWidth="1"/>
    <col min="14359" max="14359" width="17.42578125" style="131" bestFit="1" customWidth="1"/>
    <col min="14360" max="14360" width="14.28515625" style="131" bestFit="1" customWidth="1"/>
    <col min="14361" max="14361" width="17.7109375" style="131" bestFit="1" customWidth="1"/>
    <col min="14362" max="14362" width="14.5703125" style="131" bestFit="1" customWidth="1"/>
    <col min="14363" max="14363" width="17.42578125" style="131" bestFit="1" customWidth="1"/>
    <col min="14364" max="14364" width="14.28515625" style="131" bestFit="1" customWidth="1"/>
    <col min="14365" max="14365" width="17.42578125" style="131" bestFit="1" customWidth="1"/>
    <col min="14366" max="14366" width="14.28515625" style="131" bestFit="1" customWidth="1"/>
    <col min="14367" max="14367" width="15.42578125" style="131" bestFit="1" customWidth="1"/>
    <col min="14368" max="14368" width="12.42578125" style="131" bestFit="1" customWidth="1"/>
    <col min="14369" max="14369" width="15.140625" style="131" bestFit="1" customWidth="1"/>
    <col min="14370" max="14370" width="12.140625" style="131" bestFit="1" customWidth="1"/>
    <col min="14371" max="14371" width="14.42578125" style="131" bestFit="1" customWidth="1"/>
    <col min="14372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608" width="27.140625" style="131" bestFit="1" customWidth="1"/>
    <col min="14609" max="14609" width="17.7109375" style="131" bestFit="1" customWidth="1"/>
    <col min="14610" max="14610" width="14" style="131" bestFit="1" customWidth="1"/>
    <col min="14611" max="14611" width="17.42578125" style="131" bestFit="1" customWidth="1"/>
    <col min="14612" max="14612" width="14.28515625" style="131" bestFit="1" customWidth="1"/>
    <col min="14613" max="14613" width="17.42578125" style="131" bestFit="1" customWidth="1"/>
    <col min="14614" max="14614" width="14.28515625" style="131" bestFit="1" customWidth="1"/>
    <col min="14615" max="14615" width="17.42578125" style="131" bestFit="1" customWidth="1"/>
    <col min="14616" max="14616" width="14.28515625" style="131" bestFit="1" customWidth="1"/>
    <col min="14617" max="14617" width="17.7109375" style="131" bestFit="1" customWidth="1"/>
    <col min="14618" max="14618" width="14.5703125" style="131" bestFit="1" customWidth="1"/>
    <col min="14619" max="14619" width="17.42578125" style="131" bestFit="1" customWidth="1"/>
    <col min="14620" max="14620" width="14.28515625" style="131" bestFit="1" customWidth="1"/>
    <col min="14621" max="14621" width="17.42578125" style="131" bestFit="1" customWidth="1"/>
    <col min="14622" max="14622" width="14.28515625" style="131" bestFit="1" customWidth="1"/>
    <col min="14623" max="14623" width="15.42578125" style="131" bestFit="1" customWidth="1"/>
    <col min="14624" max="14624" width="12.42578125" style="131" bestFit="1" customWidth="1"/>
    <col min="14625" max="14625" width="15.140625" style="131" bestFit="1" customWidth="1"/>
    <col min="14626" max="14626" width="12.140625" style="131" bestFit="1" customWidth="1"/>
    <col min="14627" max="14627" width="14.42578125" style="131" bestFit="1" customWidth="1"/>
    <col min="14628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4864" width="27.140625" style="131" bestFit="1" customWidth="1"/>
    <col min="14865" max="14865" width="17.7109375" style="131" bestFit="1" customWidth="1"/>
    <col min="14866" max="14866" width="14" style="131" bestFit="1" customWidth="1"/>
    <col min="14867" max="14867" width="17.42578125" style="131" bestFit="1" customWidth="1"/>
    <col min="14868" max="14868" width="14.28515625" style="131" bestFit="1" customWidth="1"/>
    <col min="14869" max="14869" width="17.42578125" style="131" bestFit="1" customWidth="1"/>
    <col min="14870" max="14870" width="14.28515625" style="131" bestFit="1" customWidth="1"/>
    <col min="14871" max="14871" width="17.42578125" style="131" bestFit="1" customWidth="1"/>
    <col min="14872" max="14872" width="14.28515625" style="131" bestFit="1" customWidth="1"/>
    <col min="14873" max="14873" width="17.7109375" style="131" bestFit="1" customWidth="1"/>
    <col min="14874" max="14874" width="14.5703125" style="131" bestFit="1" customWidth="1"/>
    <col min="14875" max="14875" width="17.42578125" style="131" bestFit="1" customWidth="1"/>
    <col min="14876" max="14876" width="14.28515625" style="131" bestFit="1" customWidth="1"/>
    <col min="14877" max="14877" width="17.42578125" style="131" bestFit="1" customWidth="1"/>
    <col min="14878" max="14878" width="14.28515625" style="131" bestFit="1" customWidth="1"/>
    <col min="14879" max="14879" width="15.42578125" style="131" bestFit="1" customWidth="1"/>
    <col min="14880" max="14880" width="12.42578125" style="131" bestFit="1" customWidth="1"/>
    <col min="14881" max="14881" width="15.140625" style="131" bestFit="1" customWidth="1"/>
    <col min="14882" max="14882" width="12.140625" style="131" bestFit="1" customWidth="1"/>
    <col min="14883" max="14883" width="14.42578125" style="131" bestFit="1" customWidth="1"/>
    <col min="14884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120" width="27.140625" style="131" bestFit="1" customWidth="1"/>
    <col min="15121" max="15121" width="17.7109375" style="131" bestFit="1" customWidth="1"/>
    <col min="15122" max="15122" width="14" style="131" bestFit="1" customWidth="1"/>
    <col min="15123" max="15123" width="17.42578125" style="131" bestFit="1" customWidth="1"/>
    <col min="15124" max="15124" width="14.28515625" style="131" bestFit="1" customWidth="1"/>
    <col min="15125" max="15125" width="17.42578125" style="131" bestFit="1" customWidth="1"/>
    <col min="15126" max="15126" width="14.28515625" style="131" bestFit="1" customWidth="1"/>
    <col min="15127" max="15127" width="17.42578125" style="131" bestFit="1" customWidth="1"/>
    <col min="15128" max="15128" width="14.28515625" style="131" bestFit="1" customWidth="1"/>
    <col min="15129" max="15129" width="17.7109375" style="131" bestFit="1" customWidth="1"/>
    <col min="15130" max="15130" width="14.5703125" style="131" bestFit="1" customWidth="1"/>
    <col min="15131" max="15131" width="17.42578125" style="131" bestFit="1" customWidth="1"/>
    <col min="15132" max="15132" width="14.28515625" style="131" bestFit="1" customWidth="1"/>
    <col min="15133" max="15133" width="17.42578125" style="131" bestFit="1" customWidth="1"/>
    <col min="15134" max="15134" width="14.28515625" style="131" bestFit="1" customWidth="1"/>
    <col min="15135" max="15135" width="15.42578125" style="131" bestFit="1" customWidth="1"/>
    <col min="15136" max="15136" width="12.42578125" style="131" bestFit="1" customWidth="1"/>
    <col min="15137" max="15137" width="15.140625" style="131" bestFit="1" customWidth="1"/>
    <col min="15138" max="15138" width="12.140625" style="131" bestFit="1" customWidth="1"/>
    <col min="15139" max="15139" width="14.42578125" style="131" bestFit="1" customWidth="1"/>
    <col min="15140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376" width="27.140625" style="131" bestFit="1" customWidth="1"/>
    <col min="15377" max="15377" width="17.7109375" style="131" bestFit="1" customWidth="1"/>
    <col min="15378" max="15378" width="14" style="131" bestFit="1" customWidth="1"/>
    <col min="15379" max="15379" width="17.42578125" style="131" bestFit="1" customWidth="1"/>
    <col min="15380" max="15380" width="14.28515625" style="131" bestFit="1" customWidth="1"/>
    <col min="15381" max="15381" width="17.42578125" style="131" bestFit="1" customWidth="1"/>
    <col min="15382" max="15382" width="14.28515625" style="131" bestFit="1" customWidth="1"/>
    <col min="15383" max="15383" width="17.42578125" style="131" bestFit="1" customWidth="1"/>
    <col min="15384" max="15384" width="14.28515625" style="131" bestFit="1" customWidth="1"/>
    <col min="15385" max="15385" width="17.7109375" style="131" bestFit="1" customWidth="1"/>
    <col min="15386" max="15386" width="14.5703125" style="131" bestFit="1" customWidth="1"/>
    <col min="15387" max="15387" width="17.42578125" style="131" bestFit="1" customWidth="1"/>
    <col min="15388" max="15388" width="14.28515625" style="131" bestFit="1" customWidth="1"/>
    <col min="15389" max="15389" width="17.42578125" style="131" bestFit="1" customWidth="1"/>
    <col min="15390" max="15390" width="14.28515625" style="131" bestFit="1" customWidth="1"/>
    <col min="15391" max="15391" width="15.42578125" style="131" bestFit="1" customWidth="1"/>
    <col min="15392" max="15392" width="12.42578125" style="131" bestFit="1" customWidth="1"/>
    <col min="15393" max="15393" width="15.140625" style="131" bestFit="1" customWidth="1"/>
    <col min="15394" max="15394" width="12.140625" style="131" bestFit="1" customWidth="1"/>
    <col min="15395" max="15395" width="14.42578125" style="131" bestFit="1" customWidth="1"/>
    <col min="15396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632" width="27.140625" style="131" bestFit="1" customWidth="1"/>
    <col min="15633" max="15633" width="17.7109375" style="131" bestFit="1" customWidth="1"/>
    <col min="15634" max="15634" width="14" style="131" bestFit="1" customWidth="1"/>
    <col min="15635" max="15635" width="17.42578125" style="131" bestFit="1" customWidth="1"/>
    <col min="15636" max="15636" width="14.28515625" style="131" bestFit="1" customWidth="1"/>
    <col min="15637" max="15637" width="17.42578125" style="131" bestFit="1" customWidth="1"/>
    <col min="15638" max="15638" width="14.28515625" style="131" bestFit="1" customWidth="1"/>
    <col min="15639" max="15639" width="17.42578125" style="131" bestFit="1" customWidth="1"/>
    <col min="15640" max="15640" width="14.28515625" style="131" bestFit="1" customWidth="1"/>
    <col min="15641" max="15641" width="17.7109375" style="131" bestFit="1" customWidth="1"/>
    <col min="15642" max="15642" width="14.5703125" style="131" bestFit="1" customWidth="1"/>
    <col min="15643" max="15643" width="17.42578125" style="131" bestFit="1" customWidth="1"/>
    <col min="15644" max="15644" width="14.28515625" style="131" bestFit="1" customWidth="1"/>
    <col min="15645" max="15645" width="17.42578125" style="131" bestFit="1" customWidth="1"/>
    <col min="15646" max="15646" width="14.28515625" style="131" bestFit="1" customWidth="1"/>
    <col min="15647" max="15647" width="15.42578125" style="131" bestFit="1" customWidth="1"/>
    <col min="15648" max="15648" width="12.42578125" style="131" bestFit="1" customWidth="1"/>
    <col min="15649" max="15649" width="15.140625" style="131" bestFit="1" customWidth="1"/>
    <col min="15650" max="15650" width="12.140625" style="131" bestFit="1" customWidth="1"/>
    <col min="15651" max="15651" width="14.42578125" style="131" bestFit="1" customWidth="1"/>
    <col min="15652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5888" width="27.140625" style="131" bestFit="1" customWidth="1"/>
    <col min="15889" max="15889" width="17.7109375" style="131" bestFit="1" customWidth="1"/>
    <col min="15890" max="15890" width="14" style="131" bestFit="1" customWidth="1"/>
    <col min="15891" max="15891" width="17.42578125" style="131" bestFit="1" customWidth="1"/>
    <col min="15892" max="15892" width="14.28515625" style="131" bestFit="1" customWidth="1"/>
    <col min="15893" max="15893" width="17.42578125" style="131" bestFit="1" customWidth="1"/>
    <col min="15894" max="15894" width="14.28515625" style="131" bestFit="1" customWidth="1"/>
    <col min="15895" max="15895" width="17.42578125" style="131" bestFit="1" customWidth="1"/>
    <col min="15896" max="15896" width="14.28515625" style="131" bestFit="1" customWidth="1"/>
    <col min="15897" max="15897" width="17.7109375" style="131" bestFit="1" customWidth="1"/>
    <col min="15898" max="15898" width="14.5703125" style="131" bestFit="1" customWidth="1"/>
    <col min="15899" max="15899" width="17.42578125" style="131" bestFit="1" customWidth="1"/>
    <col min="15900" max="15900" width="14.28515625" style="131" bestFit="1" customWidth="1"/>
    <col min="15901" max="15901" width="17.42578125" style="131" bestFit="1" customWidth="1"/>
    <col min="15902" max="15902" width="14.28515625" style="131" bestFit="1" customWidth="1"/>
    <col min="15903" max="15903" width="15.42578125" style="131" bestFit="1" customWidth="1"/>
    <col min="15904" max="15904" width="12.42578125" style="131" bestFit="1" customWidth="1"/>
    <col min="15905" max="15905" width="15.140625" style="131" bestFit="1" customWidth="1"/>
    <col min="15906" max="15906" width="12.140625" style="131" bestFit="1" customWidth="1"/>
    <col min="15907" max="15907" width="14.42578125" style="131" bestFit="1" customWidth="1"/>
    <col min="15908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144" width="27.140625" style="131" bestFit="1" customWidth="1"/>
    <col min="16145" max="16145" width="17.7109375" style="131" bestFit="1" customWidth="1"/>
    <col min="16146" max="16146" width="14" style="131" bestFit="1" customWidth="1"/>
    <col min="16147" max="16147" width="17.42578125" style="131" bestFit="1" customWidth="1"/>
    <col min="16148" max="16148" width="14.28515625" style="131" bestFit="1" customWidth="1"/>
    <col min="16149" max="16149" width="17.42578125" style="131" bestFit="1" customWidth="1"/>
    <col min="16150" max="16150" width="14.28515625" style="131" bestFit="1" customWidth="1"/>
    <col min="16151" max="16151" width="17.42578125" style="131" bestFit="1" customWidth="1"/>
    <col min="16152" max="16152" width="14.28515625" style="131" bestFit="1" customWidth="1"/>
    <col min="16153" max="16153" width="17.7109375" style="131" bestFit="1" customWidth="1"/>
    <col min="16154" max="16154" width="14.5703125" style="131" bestFit="1" customWidth="1"/>
    <col min="16155" max="16155" width="17.42578125" style="131" bestFit="1" customWidth="1"/>
    <col min="16156" max="16156" width="14.28515625" style="131" bestFit="1" customWidth="1"/>
    <col min="16157" max="16157" width="17.42578125" style="131" bestFit="1" customWidth="1"/>
    <col min="16158" max="16158" width="14.28515625" style="131" bestFit="1" customWidth="1"/>
    <col min="16159" max="16159" width="15.42578125" style="131" bestFit="1" customWidth="1"/>
    <col min="16160" max="16160" width="12.42578125" style="131" bestFit="1" customWidth="1"/>
    <col min="16161" max="16161" width="15.140625" style="131" bestFit="1" customWidth="1"/>
    <col min="16162" max="16162" width="12.140625" style="131" bestFit="1" customWidth="1"/>
    <col min="16163" max="16163" width="14.42578125" style="131" bestFit="1" customWidth="1"/>
    <col min="16164" max="16384" width="11.42578125" style="131"/>
  </cols>
  <sheetData>
    <row r="1" spans="1:13" ht="24.75" customHeight="1" x14ac:dyDescent="0.2">
      <c r="A1" s="8"/>
      <c r="B1" s="809" t="s">
        <v>31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</row>
    <row r="2" spans="1:13" ht="14.25" customHeight="1" thickBot="1" x14ac:dyDescent="0.2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3.5" thickTop="1" x14ac:dyDescent="0.2">
      <c r="B3" s="810" t="s">
        <v>32</v>
      </c>
      <c r="C3" s="812" t="s">
        <v>33</v>
      </c>
      <c r="D3" s="823" t="s">
        <v>34</v>
      </c>
      <c r="E3" s="824"/>
      <c r="F3" s="831"/>
      <c r="G3" s="816" t="s">
        <v>35</v>
      </c>
      <c r="H3" s="817"/>
      <c r="I3" s="817"/>
      <c r="J3" s="817"/>
      <c r="K3" s="817"/>
      <c r="L3" s="817"/>
      <c r="M3" s="818"/>
    </row>
    <row r="4" spans="1:13" ht="116.1" customHeight="1" thickBot="1" x14ac:dyDescent="0.25">
      <c r="B4" s="811"/>
      <c r="C4" s="813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thickTop="1" x14ac:dyDescent="0.2">
      <c r="B5" s="826" t="s">
        <v>46</v>
      </c>
      <c r="C5" s="17" t="s">
        <v>47</v>
      </c>
      <c r="D5" s="18">
        <f>SUM(E5:F5)</f>
        <v>8000</v>
      </c>
      <c r="E5" s="19"/>
      <c r="F5" s="20">
        <v>8000</v>
      </c>
      <c r="G5" s="21"/>
      <c r="H5" s="22"/>
      <c r="I5" s="21"/>
      <c r="J5" s="21"/>
      <c r="K5" s="19">
        <v>800</v>
      </c>
      <c r="L5" s="23"/>
      <c r="M5" s="24"/>
    </row>
    <row r="6" spans="1:13" ht="12.75" x14ac:dyDescent="0.2">
      <c r="B6" s="827"/>
      <c r="C6" s="25" t="s">
        <v>48</v>
      </c>
      <c r="D6" s="26">
        <f>SUM(E6:F6)</f>
        <v>1332</v>
      </c>
      <c r="E6" s="27"/>
      <c r="F6" s="28">
        <v>1332</v>
      </c>
      <c r="G6" s="29"/>
      <c r="H6" s="30"/>
      <c r="I6" s="29"/>
      <c r="J6" s="29"/>
      <c r="K6" s="31">
        <v>1904</v>
      </c>
      <c r="L6" s="32"/>
      <c r="M6" s="25"/>
    </row>
    <row r="7" spans="1:13" ht="12.75" x14ac:dyDescent="0.2">
      <c r="B7" s="827"/>
      <c r="C7" s="33" t="s">
        <v>49</v>
      </c>
      <c r="D7" s="34">
        <f>SUM(E7:F7)</f>
        <v>711361.5</v>
      </c>
      <c r="E7" s="35"/>
      <c r="F7" s="36">
        <v>711361.5</v>
      </c>
      <c r="G7" s="35"/>
      <c r="H7" s="37"/>
      <c r="I7" s="35"/>
      <c r="J7" s="35"/>
      <c r="K7" s="35">
        <v>1269</v>
      </c>
      <c r="L7" s="38"/>
      <c r="M7" s="39"/>
    </row>
    <row r="8" spans="1:13" ht="12.75" x14ac:dyDescent="0.2">
      <c r="B8" s="832"/>
      <c r="C8" s="40" t="s">
        <v>50</v>
      </c>
      <c r="D8" s="41">
        <f>SUM(D5:D7)</f>
        <v>720693.5</v>
      </c>
      <c r="E8" s="42">
        <f t="shared" ref="E8:M8" si="0">SUM(E5:E7)</f>
        <v>0</v>
      </c>
      <c r="F8" s="43">
        <f t="shared" si="0"/>
        <v>720693.5</v>
      </c>
      <c r="G8" s="44">
        <f t="shared" si="0"/>
        <v>0</v>
      </c>
      <c r="H8" s="45">
        <f t="shared" si="0"/>
        <v>0</v>
      </c>
      <c r="I8" s="42">
        <f t="shared" si="0"/>
        <v>0</v>
      </c>
      <c r="J8" s="42">
        <f t="shared" si="0"/>
        <v>0</v>
      </c>
      <c r="K8" s="46">
        <f t="shared" si="0"/>
        <v>3973</v>
      </c>
      <c r="L8" s="46">
        <f t="shared" si="0"/>
        <v>0</v>
      </c>
      <c r="M8" s="47">
        <f t="shared" si="0"/>
        <v>0</v>
      </c>
    </row>
    <row r="9" spans="1:13" ht="12.75" customHeight="1" x14ac:dyDescent="0.2">
      <c r="B9" s="833" t="s">
        <v>51</v>
      </c>
      <c r="C9" s="17" t="s">
        <v>52</v>
      </c>
      <c r="D9" s="18">
        <f>SUM(E9:F9)</f>
        <v>0</v>
      </c>
      <c r="E9" s="19"/>
      <c r="F9" s="20"/>
      <c r="G9" s="21">
        <v>55.26</v>
      </c>
      <c r="H9" s="22"/>
      <c r="I9" s="21">
        <v>374039.78</v>
      </c>
      <c r="J9" s="21">
        <v>920.19</v>
      </c>
      <c r="K9" s="19"/>
      <c r="L9" s="23"/>
      <c r="M9" s="24"/>
    </row>
    <row r="10" spans="1:13" ht="12.75" x14ac:dyDescent="0.2">
      <c r="A10" s="8"/>
      <c r="B10" s="820"/>
      <c r="C10" s="25" t="s">
        <v>53</v>
      </c>
      <c r="D10" s="26">
        <f t="shared" ref="D10:D25" si="1">SUM(E10:F10)</f>
        <v>761000</v>
      </c>
      <c r="E10" s="31">
        <v>580000</v>
      </c>
      <c r="F10" s="28">
        <v>181000</v>
      </c>
      <c r="G10" s="29"/>
      <c r="H10" s="30"/>
      <c r="I10" s="29">
        <v>250000</v>
      </c>
      <c r="J10" s="29">
        <v>4188.8999999999996</v>
      </c>
      <c r="K10" s="31"/>
      <c r="L10" s="32">
        <v>366.1</v>
      </c>
      <c r="M10" s="25">
        <v>15.26</v>
      </c>
    </row>
    <row r="11" spans="1:13" ht="12.75" x14ac:dyDescent="0.2">
      <c r="A11" s="8"/>
      <c r="B11" s="820"/>
      <c r="C11" s="25" t="s">
        <v>54</v>
      </c>
      <c r="D11" s="26">
        <f t="shared" si="1"/>
        <v>1055345.8700000001</v>
      </c>
      <c r="E11" s="31">
        <v>175766</v>
      </c>
      <c r="F11" s="28">
        <v>879579.87</v>
      </c>
      <c r="G11" s="29"/>
      <c r="H11" s="30"/>
      <c r="I11" s="29"/>
      <c r="J11" s="29">
        <v>2375</v>
      </c>
      <c r="K11" s="31"/>
      <c r="L11" s="32">
        <v>905.47</v>
      </c>
      <c r="M11" s="25">
        <v>3.86</v>
      </c>
    </row>
    <row r="12" spans="1:13" ht="12.75" x14ac:dyDescent="0.2">
      <c r="A12" s="8"/>
      <c r="B12" s="820"/>
      <c r="C12" s="25" t="s">
        <v>55</v>
      </c>
      <c r="D12" s="48">
        <f t="shared" si="1"/>
        <v>0</v>
      </c>
      <c r="E12" s="31"/>
      <c r="F12" s="28"/>
      <c r="G12" s="29"/>
      <c r="H12" s="30"/>
      <c r="I12" s="29"/>
      <c r="J12" s="29"/>
      <c r="K12" s="31"/>
      <c r="L12" s="32"/>
      <c r="M12" s="25">
        <v>2.12</v>
      </c>
    </row>
    <row r="13" spans="1:13" ht="12.75" x14ac:dyDescent="0.2">
      <c r="A13" s="8"/>
      <c r="B13" s="820"/>
      <c r="C13" s="25" t="s">
        <v>56</v>
      </c>
      <c r="D13" s="26">
        <f t="shared" si="1"/>
        <v>0</v>
      </c>
      <c r="E13" s="31"/>
      <c r="F13" s="28"/>
      <c r="G13" s="29"/>
      <c r="H13" s="30"/>
      <c r="I13" s="29"/>
      <c r="J13" s="29">
        <v>86</v>
      </c>
      <c r="K13" s="31"/>
      <c r="L13" s="32"/>
      <c r="M13" s="25"/>
    </row>
    <row r="14" spans="1:13" ht="12.75" x14ac:dyDescent="0.2">
      <c r="A14" s="8"/>
      <c r="B14" s="820"/>
      <c r="C14" s="25" t="s">
        <v>47</v>
      </c>
      <c r="D14" s="26">
        <f t="shared" si="1"/>
        <v>189850</v>
      </c>
      <c r="E14" s="31">
        <v>157100</v>
      </c>
      <c r="F14" s="28">
        <v>32750</v>
      </c>
      <c r="G14" s="29"/>
      <c r="H14" s="30"/>
      <c r="I14" s="29"/>
      <c r="J14" s="29">
        <v>2559.8000000000002</v>
      </c>
      <c r="K14" s="31"/>
      <c r="L14" s="32">
        <v>50.12</v>
      </c>
      <c r="M14" s="25"/>
    </row>
    <row r="15" spans="1:13" ht="12.75" x14ac:dyDescent="0.2">
      <c r="A15" s="8"/>
      <c r="B15" s="820"/>
      <c r="C15" s="25" t="s">
        <v>57</v>
      </c>
      <c r="D15" s="49">
        <f t="shared" si="1"/>
        <v>0</v>
      </c>
      <c r="E15" s="31"/>
      <c r="F15" s="28"/>
      <c r="G15" s="29"/>
      <c r="H15" s="30"/>
      <c r="I15" s="29"/>
      <c r="J15" s="29">
        <v>0.6</v>
      </c>
      <c r="K15" s="31"/>
      <c r="L15" s="32"/>
      <c r="M15" s="25"/>
    </row>
    <row r="16" spans="1:13" ht="12.75" x14ac:dyDescent="0.2">
      <c r="A16" s="8"/>
      <c r="B16" s="820"/>
      <c r="C16" s="25" t="s">
        <v>58</v>
      </c>
      <c r="D16" s="48">
        <f t="shared" si="1"/>
        <v>0</v>
      </c>
      <c r="E16" s="31"/>
      <c r="F16" s="28"/>
      <c r="G16" s="29"/>
      <c r="H16" s="30"/>
      <c r="I16" s="29"/>
      <c r="J16" s="29">
        <v>245.35</v>
      </c>
      <c r="K16" s="31"/>
      <c r="L16" s="32">
        <v>0.8</v>
      </c>
      <c r="M16" s="25"/>
    </row>
    <row r="17" spans="1:13" ht="12.75" x14ac:dyDescent="0.2">
      <c r="A17" s="8"/>
      <c r="B17" s="820"/>
      <c r="C17" s="25" t="s">
        <v>59</v>
      </c>
      <c r="D17" s="26">
        <f t="shared" si="1"/>
        <v>12300</v>
      </c>
      <c r="E17" s="31">
        <v>12300</v>
      </c>
      <c r="F17" s="28"/>
      <c r="G17" s="29"/>
      <c r="H17" s="30"/>
      <c r="I17" s="29"/>
      <c r="J17" s="29">
        <v>44</v>
      </c>
      <c r="K17" s="31"/>
      <c r="L17" s="32">
        <v>46.23</v>
      </c>
      <c r="M17" s="25"/>
    </row>
    <row r="18" spans="1:13" ht="12.75" x14ac:dyDescent="0.2">
      <c r="A18" s="8"/>
      <c r="B18" s="820"/>
      <c r="C18" s="25" t="s">
        <v>60</v>
      </c>
      <c r="D18" s="26">
        <f t="shared" si="1"/>
        <v>0</v>
      </c>
      <c r="E18" s="31"/>
      <c r="F18" s="28"/>
      <c r="G18" s="29"/>
      <c r="H18" s="30"/>
      <c r="I18" s="29"/>
      <c r="J18" s="29"/>
      <c r="K18" s="31"/>
      <c r="L18" s="32"/>
      <c r="M18" s="25">
        <v>3</v>
      </c>
    </row>
    <row r="19" spans="1:13" ht="12.75" x14ac:dyDescent="0.2">
      <c r="A19" s="8"/>
      <c r="B19" s="820"/>
      <c r="C19" s="25" t="s">
        <v>61</v>
      </c>
      <c r="D19" s="26">
        <f t="shared" si="1"/>
        <v>0</v>
      </c>
      <c r="E19" s="31"/>
      <c r="F19" s="28"/>
      <c r="G19" s="29"/>
      <c r="H19" s="30"/>
      <c r="I19" s="29"/>
      <c r="J19" s="29"/>
      <c r="K19" s="31"/>
      <c r="L19" s="32"/>
      <c r="M19" s="25">
        <v>5</v>
      </c>
    </row>
    <row r="20" spans="1:13" ht="12.75" x14ac:dyDescent="0.2">
      <c r="A20" s="8"/>
      <c r="B20" s="820"/>
      <c r="C20" s="25" t="s">
        <v>62</v>
      </c>
      <c r="D20" s="26">
        <f t="shared" si="1"/>
        <v>0</v>
      </c>
      <c r="E20" s="31"/>
      <c r="F20" s="28"/>
      <c r="G20" s="29"/>
      <c r="H20" s="30"/>
      <c r="I20" s="29"/>
      <c r="J20" s="29"/>
      <c r="K20" s="31"/>
      <c r="L20" s="32"/>
      <c r="M20" s="25">
        <v>6</v>
      </c>
    </row>
    <row r="21" spans="1:13" ht="12.75" x14ac:dyDescent="0.2">
      <c r="A21" s="8"/>
      <c r="B21" s="820"/>
      <c r="C21" s="25" t="s">
        <v>63</v>
      </c>
      <c r="D21" s="26">
        <f t="shared" si="1"/>
        <v>0</v>
      </c>
      <c r="E21" s="31"/>
      <c r="F21" s="28"/>
      <c r="G21" s="29"/>
      <c r="H21" s="30"/>
      <c r="I21" s="29">
        <v>9.6</v>
      </c>
      <c r="J21" s="29">
        <v>6.17</v>
      </c>
      <c r="K21" s="31"/>
      <c r="L21" s="32">
        <v>2.5</v>
      </c>
      <c r="M21" s="25">
        <v>10.27</v>
      </c>
    </row>
    <row r="22" spans="1:13" ht="12.75" x14ac:dyDescent="0.2">
      <c r="B22" s="820"/>
      <c r="C22" s="50" t="s">
        <v>64</v>
      </c>
      <c r="D22" s="26">
        <f t="shared" si="1"/>
        <v>0</v>
      </c>
      <c r="E22" s="51"/>
      <c r="F22" s="52"/>
      <c r="G22" s="53"/>
      <c r="H22" s="54"/>
      <c r="I22" s="53"/>
      <c r="J22" s="53">
        <v>600</v>
      </c>
      <c r="K22" s="27"/>
      <c r="L22" s="55"/>
      <c r="M22" s="56"/>
    </row>
    <row r="23" spans="1:13" ht="12.75" customHeight="1" x14ac:dyDescent="0.2">
      <c r="B23" s="820"/>
      <c r="C23" s="33" t="s">
        <v>65</v>
      </c>
      <c r="D23" s="48">
        <f t="shared" si="1"/>
        <v>0</v>
      </c>
      <c r="E23" s="57"/>
      <c r="F23" s="58"/>
      <c r="G23" s="35"/>
      <c r="H23" s="37"/>
      <c r="I23" s="35"/>
      <c r="J23" s="35">
        <v>8.66</v>
      </c>
      <c r="K23" s="59"/>
      <c r="L23" s="60"/>
      <c r="M23" s="61"/>
    </row>
    <row r="24" spans="1:13" ht="12.75" customHeight="1" x14ac:dyDescent="0.2">
      <c r="B24" s="834"/>
      <c r="C24" s="33" t="s">
        <v>66</v>
      </c>
      <c r="D24" s="26">
        <f t="shared" si="1"/>
        <v>0</v>
      </c>
      <c r="E24" s="59"/>
      <c r="F24" s="62"/>
      <c r="G24" s="63"/>
      <c r="H24" s="64"/>
      <c r="I24" s="63"/>
      <c r="J24" s="65">
        <v>9</v>
      </c>
      <c r="K24" s="66"/>
      <c r="L24" s="60"/>
      <c r="M24" s="61"/>
    </row>
    <row r="25" spans="1:13" ht="12.75" customHeight="1" x14ac:dyDescent="0.2">
      <c r="B25" s="820"/>
      <c r="C25" s="33" t="s">
        <v>67</v>
      </c>
      <c r="D25" s="48">
        <f t="shared" si="1"/>
        <v>40402.49</v>
      </c>
      <c r="E25" s="57">
        <v>40402.49</v>
      </c>
      <c r="F25" s="58"/>
      <c r="G25" s="35"/>
      <c r="H25" s="37"/>
      <c r="I25" s="35"/>
      <c r="J25" s="35">
        <v>68.239999999999995</v>
      </c>
      <c r="K25" s="35"/>
      <c r="L25" s="38"/>
      <c r="M25" s="33"/>
    </row>
    <row r="26" spans="1:13" ht="12.75" x14ac:dyDescent="0.2">
      <c r="A26" s="8"/>
      <c r="B26" s="835"/>
      <c r="C26" s="67" t="s">
        <v>50</v>
      </c>
      <c r="D26" s="68">
        <f>SUM(D9:D25)</f>
        <v>2058898.36</v>
      </c>
      <c r="E26" s="68">
        <f>SUM(E9:E25)</f>
        <v>965568.49</v>
      </c>
      <c r="F26" s="68">
        <f>SUM(F9:F25)</f>
        <v>1093329.8700000001</v>
      </c>
      <c r="G26" s="69">
        <f>SUM(G9:G25)</f>
        <v>55.26</v>
      </c>
      <c r="H26" s="69">
        <f t="shared" ref="H26:M26" si="2">SUM(H9:H25)</f>
        <v>0</v>
      </c>
      <c r="I26" s="69">
        <f t="shared" si="2"/>
        <v>624049.38</v>
      </c>
      <c r="J26" s="69">
        <f t="shared" si="2"/>
        <v>11111.91</v>
      </c>
      <c r="K26" s="69">
        <f t="shared" si="2"/>
        <v>0</v>
      </c>
      <c r="L26" s="69">
        <f t="shared" si="2"/>
        <v>1371.22</v>
      </c>
      <c r="M26" s="70">
        <f t="shared" si="2"/>
        <v>45.510000000000005</v>
      </c>
    </row>
    <row r="27" spans="1:13" ht="12.75" x14ac:dyDescent="0.2">
      <c r="A27" s="8"/>
      <c r="B27" s="833" t="s">
        <v>68</v>
      </c>
      <c r="C27" s="71" t="s">
        <v>69</v>
      </c>
      <c r="D27" s="72">
        <f>SUM(E27:F27)</f>
        <v>98880</v>
      </c>
      <c r="E27" s="73"/>
      <c r="F27" s="74">
        <v>98880</v>
      </c>
      <c r="G27" s="75"/>
      <c r="H27" s="76"/>
      <c r="I27" s="75"/>
      <c r="J27" s="75"/>
      <c r="K27" s="73">
        <v>16480</v>
      </c>
      <c r="L27" s="77"/>
      <c r="M27" s="78"/>
    </row>
    <row r="28" spans="1:13" ht="12.75" x14ac:dyDescent="0.2">
      <c r="A28" s="8"/>
      <c r="B28" s="820"/>
      <c r="C28" s="25" t="s">
        <v>54</v>
      </c>
      <c r="D28" s="72">
        <f t="shared" ref="D28:D44" si="3">SUM(E28:F28)</f>
        <v>13370196.09</v>
      </c>
      <c r="E28" s="31">
        <v>13367465.09</v>
      </c>
      <c r="F28" s="28">
        <v>2731</v>
      </c>
      <c r="G28" s="29">
        <v>199200</v>
      </c>
      <c r="H28" s="30"/>
      <c r="I28" s="29">
        <v>16312</v>
      </c>
      <c r="J28" s="29">
        <v>18971.86</v>
      </c>
      <c r="K28" s="31">
        <v>2231</v>
      </c>
      <c r="L28" s="32"/>
      <c r="M28" s="25">
        <v>54.97</v>
      </c>
    </row>
    <row r="29" spans="1:13" ht="12.75" x14ac:dyDescent="0.2">
      <c r="A29" s="8"/>
      <c r="B29" s="820"/>
      <c r="C29" s="25" t="s">
        <v>47</v>
      </c>
      <c r="D29" s="72">
        <f t="shared" si="3"/>
        <v>600</v>
      </c>
      <c r="E29" s="31">
        <v>600</v>
      </c>
      <c r="F29" s="28"/>
      <c r="G29" s="29"/>
      <c r="H29" s="30"/>
      <c r="I29" s="29"/>
      <c r="J29" s="29">
        <v>3</v>
      </c>
      <c r="K29" s="31"/>
      <c r="L29" s="32"/>
      <c r="M29" s="25"/>
    </row>
    <row r="30" spans="1:13" ht="12.75" x14ac:dyDescent="0.2">
      <c r="A30" s="8"/>
      <c r="B30" s="820"/>
      <c r="C30" s="25" t="s">
        <v>70</v>
      </c>
      <c r="D30" s="72">
        <f t="shared" si="3"/>
        <v>14136657.810000001</v>
      </c>
      <c r="E30" s="31">
        <v>14136657.810000001</v>
      </c>
      <c r="F30" s="28"/>
      <c r="G30" s="29"/>
      <c r="H30" s="30"/>
      <c r="I30" s="29"/>
      <c r="J30" s="29">
        <v>52559.07</v>
      </c>
      <c r="K30" s="31"/>
      <c r="L30" s="32"/>
      <c r="M30" s="25"/>
    </row>
    <row r="31" spans="1:13" ht="12.75" x14ac:dyDescent="0.2">
      <c r="A31" s="8"/>
      <c r="B31" s="820"/>
      <c r="C31" s="25" t="s">
        <v>71</v>
      </c>
      <c r="D31" s="72">
        <f t="shared" si="3"/>
        <v>150000</v>
      </c>
      <c r="E31" s="31">
        <v>150000</v>
      </c>
      <c r="F31" s="28"/>
      <c r="G31" s="29"/>
      <c r="H31" s="30"/>
      <c r="I31" s="29"/>
      <c r="J31" s="29">
        <v>60</v>
      </c>
      <c r="K31" s="31"/>
      <c r="L31" s="32"/>
      <c r="M31" s="25"/>
    </row>
    <row r="32" spans="1:13" ht="12.75" x14ac:dyDescent="0.2">
      <c r="A32" s="8"/>
      <c r="B32" s="820"/>
      <c r="C32" s="25" t="s">
        <v>72</v>
      </c>
      <c r="D32" s="72">
        <f t="shared" si="3"/>
        <v>644130</v>
      </c>
      <c r="E32" s="31">
        <v>644130</v>
      </c>
      <c r="F32" s="28"/>
      <c r="G32" s="29"/>
      <c r="H32" s="30"/>
      <c r="I32" s="29"/>
      <c r="J32" s="29">
        <v>429.42</v>
      </c>
      <c r="K32" s="31"/>
      <c r="L32" s="32"/>
      <c r="M32" s="25"/>
    </row>
    <row r="33" spans="1:13" ht="12.75" x14ac:dyDescent="0.2">
      <c r="A33" s="8"/>
      <c r="B33" s="820"/>
      <c r="C33" s="25" t="s">
        <v>73</v>
      </c>
      <c r="D33" s="72">
        <f t="shared" si="3"/>
        <v>13596884.789999999</v>
      </c>
      <c r="E33" s="31">
        <v>13596884.789999999</v>
      </c>
      <c r="F33" s="28"/>
      <c r="G33" s="29"/>
      <c r="H33" s="30"/>
      <c r="I33" s="29"/>
      <c r="J33" s="29">
        <v>62076.35</v>
      </c>
      <c r="K33" s="31"/>
      <c r="L33" s="32"/>
      <c r="M33" s="25">
        <v>0.2</v>
      </c>
    </row>
    <row r="34" spans="1:13" ht="12.75" x14ac:dyDescent="0.2">
      <c r="A34" s="8"/>
      <c r="B34" s="820"/>
      <c r="C34" s="25" t="s">
        <v>74</v>
      </c>
      <c r="D34" s="72">
        <f t="shared" si="3"/>
        <v>5525160.25</v>
      </c>
      <c r="E34" s="31">
        <v>5525160.25</v>
      </c>
      <c r="F34" s="28"/>
      <c r="G34" s="29"/>
      <c r="H34" s="30"/>
      <c r="I34" s="29">
        <v>10816</v>
      </c>
      <c r="J34" s="29">
        <v>1645.54</v>
      </c>
      <c r="K34" s="31"/>
      <c r="L34" s="32"/>
      <c r="M34" s="79"/>
    </row>
    <row r="35" spans="1:13" ht="12.75" x14ac:dyDescent="0.2">
      <c r="A35" s="8"/>
      <c r="B35" s="820"/>
      <c r="C35" s="25" t="s">
        <v>75</v>
      </c>
      <c r="D35" s="72">
        <f t="shared" si="3"/>
        <v>12448126</v>
      </c>
      <c r="E35" s="31">
        <v>12448126</v>
      </c>
      <c r="F35" s="28"/>
      <c r="G35" s="29"/>
      <c r="H35" s="30"/>
      <c r="I35" s="29">
        <v>20831.04</v>
      </c>
      <c r="J35" s="29">
        <v>5609.05</v>
      </c>
      <c r="K35" s="31"/>
      <c r="L35" s="32"/>
      <c r="M35" s="25"/>
    </row>
    <row r="36" spans="1:13" ht="12.75" x14ac:dyDescent="0.2">
      <c r="A36" s="8"/>
      <c r="B36" s="820"/>
      <c r="C36" s="25" t="s">
        <v>76</v>
      </c>
      <c r="D36" s="72">
        <f t="shared" si="3"/>
        <v>32180.35</v>
      </c>
      <c r="E36" s="31">
        <v>32180.35</v>
      </c>
      <c r="F36" s="28"/>
      <c r="G36" s="29"/>
      <c r="H36" s="30"/>
      <c r="I36" s="29"/>
      <c r="J36" s="29">
        <v>1660.72</v>
      </c>
      <c r="K36" s="31"/>
      <c r="L36" s="32"/>
      <c r="M36" s="25"/>
    </row>
    <row r="37" spans="1:13" ht="12.75" x14ac:dyDescent="0.2">
      <c r="A37" s="8"/>
      <c r="B37" s="820"/>
      <c r="C37" s="25" t="s">
        <v>77</v>
      </c>
      <c r="D37" s="72">
        <f t="shared" si="3"/>
        <v>2353</v>
      </c>
      <c r="E37" s="31">
        <v>2353</v>
      </c>
      <c r="F37" s="28"/>
      <c r="G37" s="29"/>
      <c r="H37" s="30"/>
      <c r="I37" s="29"/>
      <c r="J37" s="29">
        <v>2895</v>
      </c>
      <c r="K37" s="31"/>
      <c r="L37" s="32"/>
      <c r="M37" s="25"/>
    </row>
    <row r="38" spans="1:13" ht="12.75" x14ac:dyDescent="0.2">
      <c r="A38" s="8"/>
      <c r="B38" s="820"/>
      <c r="C38" s="25" t="s">
        <v>78</v>
      </c>
      <c r="D38" s="72">
        <f t="shared" si="3"/>
        <v>699391</v>
      </c>
      <c r="E38" s="31">
        <v>699391</v>
      </c>
      <c r="F38" s="28"/>
      <c r="G38" s="29"/>
      <c r="H38" s="30"/>
      <c r="I38" s="29"/>
      <c r="J38" s="29">
        <v>75364.009999999995</v>
      </c>
      <c r="K38" s="31"/>
      <c r="L38" s="32"/>
      <c r="M38" s="25"/>
    </row>
    <row r="39" spans="1:13" ht="12.75" x14ac:dyDescent="0.2">
      <c r="A39" s="8"/>
      <c r="B39" s="820"/>
      <c r="C39" s="25" t="s">
        <v>79</v>
      </c>
      <c r="D39" s="72">
        <f t="shared" si="3"/>
        <v>1113013.8</v>
      </c>
      <c r="E39" s="31">
        <v>1113013.8</v>
      </c>
      <c r="F39" s="28"/>
      <c r="G39" s="29"/>
      <c r="H39" s="30"/>
      <c r="I39" s="29"/>
      <c r="J39" s="29">
        <v>136687.10999999999</v>
      </c>
      <c r="K39" s="31"/>
      <c r="L39" s="32"/>
      <c r="M39" s="25"/>
    </row>
    <row r="40" spans="1:13" ht="12.75" x14ac:dyDescent="0.2">
      <c r="A40" s="8"/>
      <c r="B40" s="820"/>
      <c r="C40" s="56" t="s">
        <v>80</v>
      </c>
      <c r="D40" s="80">
        <f t="shared" si="3"/>
        <v>5000</v>
      </c>
      <c r="E40" s="27">
        <v>5000</v>
      </c>
      <c r="F40" s="81"/>
      <c r="G40" s="82"/>
      <c r="H40" s="83"/>
      <c r="I40" s="82"/>
      <c r="J40" s="82">
        <v>2800</v>
      </c>
      <c r="K40" s="27"/>
      <c r="L40" s="84"/>
      <c r="M40" s="56"/>
    </row>
    <row r="41" spans="1:13" ht="12.75" x14ac:dyDescent="0.2">
      <c r="A41" s="8"/>
      <c r="B41" s="820"/>
      <c r="C41" s="61" t="s">
        <v>81</v>
      </c>
      <c r="D41" s="26">
        <f t="shared" si="3"/>
        <v>629777.48</v>
      </c>
      <c r="E41" s="59">
        <v>629777.48</v>
      </c>
      <c r="F41" s="62"/>
      <c r="G41" s="63"/>
      <c r="H41" s="64"/>
      <c r="I41" s="63"/>
      <c r="J41" s="63">
        <v>1767.1</v>
      </c>
      <c r="K41" s="59"/>
      <c r="L41" s="85"/>
      <c r="M41" s="61"/>
    </row>
    <row r="42" spans="1:13" ht="12.75" x14ac:dyDescent="0.2">
      <c r="A42" s="8"/>
      <c r="B42" s="820"/>
      <c r="C42" s="61" t="s">
        <v>82</v>
      </c>
      <c r="D42" s="26">
        <f t="shared" si="3"/>
        <v>5934</v>
      </c>
      <c r="E42" s="59"/>
      <c r="F42" s="62">
        <v>5934</v>
      </c>
      <c r="G42" s="63"/>
      <c r="H42" s="64"/>
      <c r="I42" s="63"/>
      <c r="J42" s="63"/>
      <c r="K42" s="59">
        <v>989</v>
      </c>
      <c r="L42" s="85"/>
      <c r="M42" s="61"/>
    </row>
    <row r="43" spans="1:13" ht="12.75" x14ac:dyDescent="0.2">
      <c r="A43" s="8"/>
      <c r="B43" s="834"/>
      <c r="C43" s="61" t="s">
        <v>83</v>
      </c>
      <c r="D43" s="26">
        <f t="shared" si="3"/>
        <v>9888</v>
      </c>
      <c r="E43" s="59"/>
      <c r="F43" s="62">
        <v>9888</v>
      </c>
      <c r="G43" s="63"/>
      <c r="H43" s="64"/>
      <c r="I43" s="63"/>
      <c r="J43" s="60"/>
      <c r="K43" s="59">
        <v>1648</v>
      </c>
      <c r="L43" s="85"/>
      <c r="M43" s="61"/>
    </row>
    <row r="44" spans="1:13" ht="12.75" x14ac:dyDescent="0.2">
      <c r="A44" s="8"/>
      <c r="B44" s="820"/>
      <c r="C44" s="61" t="s">
        <v>67</v>
      </c>
      <c r="D44" s="26">
        <f t="shared" si="3"/>
        <v>363622.43</v>
      </c>
      <c r="E44" s="59">
        <v>363622.43</v>
      </c>
      <c r="F44" s="85"/>
      <c r="G44" s="86"/>
      <c r="H44" s="64"/>
      <c r="I44" s="63"/>
      <c r="J44" s="63">
        <v>614.16</v>
      </c>
      <c r="K44" s="59"/>
      <c r="L44" s="85"/>
      <c r="M44" s="61"/>
    </row>
    <row r="45" spans="1:13" ht="12.75" x14ac:dyDescent="0.2">
      <c r="A45" s="8"/>
      <c r="B45" s="835"/>
      <c r="C45" s="67" t="s">
        <v>50</v>
      </c>
      <c r="D45" s="87">
        <f t="shared" ref="D45:M45" si="4">SUM(D27:D44)</f>
        <v>62831794.999999993</v>
      </c>
      <c r="E45" s="88">
        <f t="shared" si="4"/>
        <v>62714361.999999993</v>
      </c>
      <c r="F45" s="89">
        <f t="shared" si="4"/>
        <v>117433</v>
      </c>
      <c r="G45" s="90">
        <f t="shared" si="4"/>
        <v>199200</v>
      </c>
      <c r="H45" s="91">
        <f t="shared" si="4"/>
        <v>0</v>
      </c>
      <c r="I45" s="91">
        <f t="shared" si="4"/>
        <v>47959.040000000001</v>
      </c>
      <c r="J45" s="91">
        <f t="shared" si="4"/>
        <v>363142.3899999999</v>
      </c>
      <c r="K45" s="91">
        <f t="shared" si="4"/>
        <v>21348</v>
      </c>
      <c r="L45" s="88">
        <f t="shared" si="4"/>
        <v>0</v>
      </c>
      <c r="M45" s="92">
        <f t="shared" si="4"/>
        <v>55.17</v>
      </c>
    </row>
    <row r="46" spans="1:13" ht="12.75" x14ac:dyDescent="0.2">
      <c r="A46" s="8"/>
      <c r="B46" s="820" t="s">
        <v>84</v>
      </c>
      <c r="C46" s="25" t="s">
        <v>56</v>
      </c>
      <c r="D46" s="72">
        <f>SUM(E46:F46)</f>
        <v>169927.19</v>
      </c>
      <c r="E46" s="93">
        <v>158395.04</v>
      </c>
      <c r="F46" s="94">
        <v>11532.15</v>
      </c>
      <c r="G46" s="95"/>
      <c r="H46" s="96"/>
      <c r="I46" s="97"/>
      <c r="J46" s="53">
        <v>45.11</v>
      </c>
      <c r="K46" s="98">
        <v>5080</v>
      </c>
      <c r="L46" s="99"/>
      <c r="M46" s="100"/>
    </row>
    <row r="47" spans="1:13" ht="12.75" x14ac:dyDescent="0.2">
      <c r="A47" s="8"/>
      <c r="B47" s="820"/>
      <c r="C47" s="25" t="s">
        <v>85</v>
      </c>
      <c r="D47" s="72">
        <f>SUM(E47:F47)</f>
        <v>7500</v>
      </c>
      <c r="E47" s="101"/>
      <c r="F47" s="94">
        <v>7500</v>
      </c>
      <c r="G47" s="102"/>
      <c r="H47" s="103"/>
      <c r="I47" s="104"/>
      <c r="J47" s="105"/>
      <c r="K47" s="106">
        <v>2250</v>
      </c>
      <c r="L47" s="107"/>
      <c r="M47" s="108"/>
    </row>
    <row r="48" spans="1:13" ht="12.75" x14ac:dyDescent="0.2">
      <c r="B48" s="835"/>
      <c r="C48" s="67" t="s">
        <v>50</v>
      </c>
      <c r="D48" s="87">
        <f>SUM(D46:D47)</f>
        <v>177427.19</v>
      </c>
      <c r="E48" s="88">
        <f t="shared" ref="E48:M48" si="5">SUM(E46:E47)</f>
        <v>158395.04</v>
      </c>
      <c r="F48" s="89">
        <f t="shared" si="5"/>
        <v>19032.150000000001</v>
      </c>
      <c r="G48" s="90">
        <f t="shared" si="5"/>
        <v>0</v>
      </c>
      <c r="H48" s="88">
        <f t="shared" si="5"/>
        <v>0</v>
      </c>
      <c r="I48" s="88">
        <f t="shared" si="5"/>
        <v>0</v>
      </c>
      <c r="J48" s="89">
        <f t="shared" si="5"/>
        <v>45.11</v>
      </c>
      <c r="K48" s="91">
        <f t="shared" si="5"/>
        <v>7330</v>
      </c>
      <c r="L48" s="88">
        <f t="shared" si="5"/>
        <v>0</v>
      </c>
      <c r="M48" s="92">
        <f t="shared" si="5"/>
        <v>0</v>
      </c>
    </row>
    <row r="49" spans="1:13" ht="12.75" x14ac:dyDescent="0.2">
      <c r="B49" s="820" t="s">
        <v>86</v>
      </c>
      <c r="C49" s="109" t="s">
        <v>54</v>
      </c>
      <c r="D49" s="72">
        <f t="shared" ref="D49:D61" si="6">SUM(E49:F49)</f>
        <v>73543.570000000007</v>
      </c>
      <c r="E49" s="31">
        <v>16254</v>
      </c>
      <c r="F49" s="28">
        <v>57289.57</v>
      </c>
      <c r="G49" s="29"/>
      <c r="H49" s="30"/>
      <c r="I49" s="29"/>
      <c r="J49" s="29">
        <v>77.400000000000006</v>
      </c>
      <c r="K49" s="31">
        <v>22466.5</v>
      </c>
      <c r="L49" s="32"/>
      <c r="M49" s="25"/>
    </row>
    <row r="50" spans="1:13" ht="12.75" x14ac:dyDescent="0.2">
      <c r="B50" s="820"/>
      <c r="C50" s="25" t="s">
        <v>56</v>
      </c>
      <c r="D50" s="72">
        <f t="shared" si="6"/>
        <v>14360</v>
      </c>
      <c r="E50" s="31"/>
      <c r="F50" s="28">
        <v>14360</v>
      </c>
      <c r="G50" s="29"/>
      <c r="H50" s="30"/>
      <c r="I50" s="29"/>
      <c r="J50" s="29"/>
      <c r="K50" s="31">
        <v>1436</v>
      </c>
      <c r="L50" s="32"/>
      <c r="M50" s="25"/>
    </row>
    <row r="51" spans="1:13" ht="12.75" x14ac:dyDescent="0.2">
      <c r="B51" s="820"/>
      <c r="C51" s="25" t="s">
        <v>47</v>
      </c>
      <c r="D51" s="72">
        <f t="shared" si="6"/>
        <v>169516.11</v>
      </c>
      <c r="E51" s="31">
        <v>4900</v>
      </c>
      <c r="F51" s="28">
        <v>164616.10999999999</v>
      </c>
      <c r="G51" s="29"/>
      <c r="H51" s="30"/>
      <c r="I51" s="29"/>
      <c r="J51" s="29">
        <v>6</v>
      </c>
      <c r="K51" s="31">
        <v>16722.36</v>
      </c>
      <c r="L51" s="32"/>
      <c r="M51" s="25"/>
    </row>
    <row r="52" spans="1:13" ht="12.75" customHeight="1" x14ac:dyDescent="0.2">
      <c r="B52" s="820"/>
      <c r="C52" s="25" t="s">
        <v>87</v>
      </c>
      <c r="D52" s="72">
        <f t="shared" si="6"/>
        <v>59330</v>
      </c>
      <c r="E52" s="31"/>
      <c r="F52" s="28">
        <v>59330</v>
      </c>
      <c r="G52" s="29"/>
      <c r="H52" s="30"/>
      <c r="I52" s="29"/>
      <c r="J52" s="29"/>
      <c r="K52" s="31">
        <v>2973.1</v>
      </c>
      <c r="L52" s="32"/>
      <c r="M52" s="25"/>
    </row>
    <row r="53" spans="1:13" ht="12.75" x14ac:dyDescent="0.2">
      <c r="B53" s="820"/>
      <c r="C53" s="25" t="s">
        <v>88</v>
      </c>
      <c r="D53" s="72">
        <f t="shared" si="6"/>
        <v>20731.2</v>
      </c>
      <c r="E53" s="31"/>
      <c r="F53" s="28">
        <v>20731.2</v>
      </c>
      <c r="G53" s="29"/>
      <c r="H53" s="30"/>
      <c r="I53" s="29"/>
      <c r="J53" s="29"/>
      <c r="K53" s="31">
        <v>2465.1999999999998</v>
      </c>
      <c r="L53" s="32"/>
      <c r="M53" s="25"/>
    </row>
    <row r="54" spans="1:13" ht="12.75" customHeight="1" x14ac:dyDescent="0.2">
      <c r="B54" s="820"/>
      <c r="C54" s="25" t="s">
        <v>89</v>
      </c>
      <c r="D54" s="72">
        <f t="shared" si="6"/>
        <v>9992.33</v>
      </c>
      <c r="E54" s="31"/>
      <c r="F54" s="28">
        <v>9992.33</v>
      </c>
      <c r="G54" s="29"/>
      <c r="H54" s="30"/>
      <c r="I54" s="29"/>
      <c r="J54" s="29"/>
      <c r="K54" s="31">
        <v>565</v>
      </c>
      <c r="L54" s="32"/>
      <c r="M54" s="25"/>
    </row>
    <row r="55" spans="1:13" ht="12.75" x14ac:dyDescent="0.2">
      <c r="A55" s="8"/>
      <c r="B55" s="820"/>
      <c r="C55" s="56" t="s">
        <v>90</v>
      </c>
      <c r="D55" s="72">
        <f t="shared" si="6"/>
        <v>4515</v>
      </c>
      <c r="E55" s="110"/>
      <c r="F55" s="111">
        <v>4515</v>
      </c>
      <c r="G55" s="112"/>
      <c r="H55" s="113"/>
      <c r="I55" s="112"/>
      <c r="J55" s="112"/>
      <c r="K55" s="110">
        <v>210</v>
      </c>
      <c r="L55" s="114"/>
      <c r="M55" s="115"/>
    </row>
    <row r="56" spans="1:13" ht="12.75" x14ac:dyDescent="0.2">
      <c r="A56" s="8"/>
      <c r="B56" s="820"/>
      <c r="C56" s="33" t="s">
        <v>91</v>
      </c>
      <c r="D56" s="72">
        <f t="shared" si="6"/>
        <v>5477.33</v>
      </c>
      <c r="E56" s="110"/>
      <c r="F56" s="111">
        <v>5477.33</v>
      </c>
      <c r="G56" s="112"/>
      <c r="H56" s="113"/>
      <c r="I56" s="112"/>
      <c r="J56" s="112"/>
      <c r="K56" s="110">
        <v>355</v>
      </c>
      <c r="L56" s="114"/>
      <c r="M56" s="115"/>
    </row>
    <row r="57" spans="1:13" ht="12.75" x14ac:dyDescent="0.2">
      <c r="A57" s="8"/>
      <c r="B57" s="820"/>
      <c r="C57" s="116" t="s">
        <v>92</v>
      </c>
      <c r="D57" s="72">
        <f t="shared" si="6"/>
        <v>0</v>
      </c>
      <c r="E57" s="27"/>
      <c r="F57" s="81"/>
      <c r="G57" s="82"/>
      <c r="H57" s="83"/>
      <c r="I57" s="82"/>
      <c r="J57" s="82"/>
      <c r="K57" s="27">
        <v>140</v>
      </c>
      <c r="L57" s="84"/>
      <c r="M57" s="56"/>
    </row>
    <row r="58" spans="1:13" ht="12.75" x14ac:dyDescent="0.2">
      <c r="A58" s="8"/>
      <c r="B58" s="820"/>
      <c r="C58" s="116" t="s">
        <v>93</v>
      </c>
      <c r="D58" s="72">
        <f t="shared" si="6"/>
        <v>500</v>
      </c>
      <c r="E58" s="59"/>
      <c r="F58" s="62">
        <v>500</v>
      </c>
      <c r="G58" s="63"/>
      <c r="H58" s="64"/>
      <c r="I58" s="63"/>
      <c r="J58" s="63"/>
      <c r="K58" s="59">
        <v>50</v>
      </c>
      <c r="L58" s="85"/>
      <c r="M58" s="61"/>
    </row>
    <row r="59" spans="1:13" ht="12.75" x14ac:dyDescent="0.2">
      <c r="A59" s="8"/>
      <c r="B59" s="820"/>
      <c r="C59" s="61" t="s">
        <v>94</v>
      </c>
      <c r="D59" s="72">
        <f t="shared" si="6"/>
        <v>108719.26</v>
      </c>
      <c r="E59" s="59"/>
      <c r="F59" s="62">
        <v>108719.26</v>
      </c>
      <c r="G59" s="63"/>
      <c r="H59" s="64"/>
      <c r="I59" s="63"/>
      <c r="J59" s="63"/>
      <c r="K59" s="59">
        <v>9869.49</v>
      </c>
      <c r="L59" s="85"/>
      <c r="M59" s="61"/>
    </row>
    <row r="60" spans="1:13" ht="12.75" x14ac:dyDescent="0.2">
      <c r="A60" s="8"/>
      <c r="B60" s="820"/>
      <c r="C60" s="33" t="s">
        <v>74</v>
      </c>
      <c r="D60" s="72">
        <f t="shared" si="6"/>
        <v>1567.82</v>
      </c>
      <c r="E60" s="59"/>
      <c r="F60" s="62">
        <v>1567.82</v>
      </c>
      <c r="G60" s="63"/>
      <c r="H60" s="64"/>
      <c r="I60" s="63"/>
      <c r="J60" s="63"/>
      <c r="K60" s="59">
        <v>180</v>
      </c>
      <c r="L60" s="85"/>
      <c r="M60" s="61"/>
    </row>
    <row r="61" spans="1:13" ht="12.75" x14ac:dyDescent="0.2">
      <c r="A61" s="8"/>
      <c r="B61" s="820"/>
      <c r="C61" s="117" t="s">
        <v>53</v>
      </c>
      <c r="D61" s="72">
        <f t="shared" si="6"/>
        <v>0</v>
      </c>
      <c r="E61" s="57"/>
      <c r="F61" s="58"/>
      <c r="G61" s="35"/>
      <c r="H61" s="37"/>
      <c r="I61" s="35"/>
      <c r="J61" s="35"/>
      <c r="K61" s="57"/>
      <c r="L61" s="118"/>
      <c r="M61" s="33">
        <v>1.82</v>
      </c>
    </row>
    <row r="62" spans="1:13" ht="12.75" x14ac:dyDescent="0.2">
      <c r="B62" s="835"/>
      <c r="C62" s="40" t="s">
        <v>50</v>
      </c>
      <c r="D62" s="87">
        <f t="shared" ref="D62:M62" si="7">SUM(D49:D61)</f>
        <v>468252.62000000005</v>
      </c>
      <c r="E62" s="91">
        <f t="shared" si="7"/>
        <v>21154</v>
      </c>
      <c r="F62" s="91">
        <f t="shared" si="7"/>
        <v>447098.62000000005</v>
      </c>
      <c r="G62" s="119">
        <f t="shared" si="7"/>
        <v>0</v>
      </c>
      <c r="H62" s="91">
        <f t="shared" si="7"/>
        <v>0</v>
      </c>
      <c r="I62" s="91">
        <f t="shared" si="7"/>
        <v>0</v>
      </c>
      <c r="J62" s="91">
        <f t="shared" si="7"/>
        <v>83.4</v>
      </c>
      <c r="K62" s="91">
        <f t="shared" si="7"/>
        <v>57432.649999999994</v>
      </c>
      <c r="L62" s="91">
        <f t="shared" si="7"/>
        <v>0</v>
      </c>
      <c r="M62" s="92">
        <f t="shared" si="7"/>
        <v>1.82</v>
      </c>
    </row>
    <row r="63" spans="1:13" ht="18.75" customHeight="1" thickBot="1" x14ac:dyDescent="0.25">
      <c r="B63" s="836" t="s">
        <v>95</v>
      </c>
      <c r="C63" s="837"/>
      <c r="D63" s="120">
        <f t="shared" ref="D63:M63" si="8">D8+D26+D45+D48+D62</f>
        <v>66257066.669999987</v>
      </c>
      <c r="E63" s="120">
        <f t="shared" si="8"/>
        <v>63859479.529999994</v>
      </c>
      <c r="F63" s="121">
        <f t="shared" si="8"/>
        <v>2397587.14</v>
      </c>
      <c r="G63" s="122">
        <f t="shared" si="8"/>
        <v>199255.26</v>
      </c>
      <c r="H63" s="120">
        <f t="shared" si="8"/>
        <v>0</v>
      </c>
      <c r="I63" s="120">
        <f t="shared" si="8"/>
        <v>672008.42</v>
      </c>
      <c r="J63" s="120">
        <f t="shared" si="8"/>
        <v>374382.80999999988</v>
      </c>
      <c r="K63" s="120">
        <f t="shared" si="8"/>
        <v>90083.65</v>
      </c>
      <c r="L63" s="120">
        <f t="shared" si="8"/>
        <v>1371.22</v>
      </c>
      <c r="M63" s="123">
        <f t="shared" si="8"/>
        <v>102.5</v>
      </c>
    </row>
    <row r="64" spans="1:13" ht="20.25" customHeight="1" thickTop="1" thickBot="1" x14ac:dyDescent="0.25">
      <c r="B64" s="806" t="s">
        <v>96</v>
      </c>
      <c r="C64" s="807"/>
      <c r="D64" s="124">
        <f>SUM(E64:F64)</f>
        <v>581243660.75</v>
      </c>
      <c r="E64" s="124">
        <v>65541020.850000001</v>
      </c>
      <c r="F64" s="125">
        <v>515702639.89999998</v>
      </c>
      <c r="G64" s="124">
        <v>199255.26</v>
      </c>
      <c r="H64" s="124">
        <v>31168</v>
      </c>
      <c r="I64" s="124">
        <v>672008.42</v>
      </c>
      <c r="J64" s="124">
        <v>374382.8</v>
      </c>
      <c r="K64" s="124">
        <v>293579073.29000002</v>
      </c>
      <c r="L64" s="124">
        <v>1371.22</v>
      </c>
      <c r="M64" s="126">
        <v>114.99</v>
      </c>
    </row>
    <row r="65" spans="2:13" ht="12" thickTop="1" x14ac:dyDescent="0.2">
      <c r="B65" s="9"/>
      <c r="C65" s="9"/>
      <c r="D65" s="9"/>
      <c r="E65" s="9"/>
      <c r="F65" s="9"/>
      <c r="G65" s="9"/>
      <c r="H65" s="127"/>
      <c r="I65" s="9"/>
      <c r="J65" s="9"/>
      <c r="K65" s="127"/>
      <c r="L65" s="9"/>
      <c r="M65" s="9"/>
    </row>
    <row r="66" spans="2:13" ht="12" x14ac:dyDescent="0.2">
      <c r="B66" s="128" t="s">
        <v>97</v>
      </c>
      <c r="C66" s="9"/>
      <c r="D66" s="9"/>
      <c r="E66" s="9"/>
      <c r="F66" s="9"/>
      <c r="G66" s="9"/>
      <c r="H66" s="127"/>
      <c r="I66" s="9"/>
      <c r="J66" s="9"/>
      <c r="K66" s="127"/>
      <c r="L66" s="9"/>
      <c r="M66" s="9"/>
    </row>
    <row r="67" spans="2:13" x14ac:dyDescent="0.2">
      <c r="B67" s="9"/>
      <c r="C67" s="9"/>
      <c r="D67" s="9"/>
      <c r="E67" s="9"/>
      <c r="F67" s="9"/>
      <c r="G67" s="9"/>
      <c r="H67" s="127"/>
      <c r="I67" s="9"/>
      <c r="J67" s="9"/>
      <c r="K67" s="127"/>
      <c r="L67" s="9"/>
      <c r="M67" s="9"/>
    </row>
    <row r="68" spans="2:13" x14ac:dyDescent="0.2">
      <c r="B68" s="9"/>
      <c r="C68" s="9"/>
      <c r="D68" s="9"/>
      <c r="E68" s="9"/>
      <c r="F68" s="9"/>
      <c r="G68" s="9"/>
      <c r="H68" s="127"/>
      <c r="I68" s="9"/>
      <c r="J68" s="9"/>
      <c r="K68" s="127"/>
      <c r="L68" s="9"/>
      <c r="M68" s="9"/>
    </row>
    <row r="69" spans="2:13" x14ac:dyDescent="0.2">
      <c r="B69" s="9"/>
      <c r="C69" s="9"/>
      <c r="D69" s="9"/>
      <c r="E69" s="9"/>
      <c r="F69" s="9"/>
      <c r="G69" s="9"/>
      <c r="H69" s="127"/>
      <c r="I69" s="9"/>
      <c r="J69" s="9"/>
      <c r="K69" s="127"/>
      <c r="L69" s="9"/>
      <c r="M69" s="9"/>
    </row>
    <row r="70" spans="2:13" x14ac:dyDescent="0.2">
      <c r="B70" s="9"/>
      <c r="C70" s="9"/>
      <c r="D70" s="9"/>
      <c r="E70" s="9"/>
      <c r="F70" s="9"/>
      <c r="G70" s="9"/>
      <c r="H70" s="127"/>
      <c r="I70" s="9"/>
      <c r="J70" s="9"/>
      <c r="K70" s="127"/>
      <c r="L70" s="9"/>
      <c r="M70" s="9"/>
    </row>
    <row r="71" spans="2:13" x14ac:dyDescent="0.2">
      <c r="B71" s="9"/>
      <c r="C71" s="9"/>
      <c r="D71" s="9"/>
      <c r="E71" s="9"/>
      <c r="F71" s="9"/>
      <c r="G71" s="9"/>
      <c r="H71" s="9"/>
      <c r="I71" s="9"/>
      <c r="J71" s="9"/>
      <c r="K71" s="127"/>
      <c r="L71" s="9"/>
      <c r="M71" s="9"/>
    </row>
    <row r="72" spans="2:13" x14ac:dyDescent="0.2">
      <c r="B72" s="9"/>
      <c r="C72" s="9"/>
      <c r="D72" s="9"/>
      <c r="E72" s="9"/>
      <c r="F72" s="9"/>
      <c r="G72" s="9"/>
      <c r="H72" s="127"/>
      <c r="I72" s="9"/>
      <c r="J72" s="9"/>
      <c r="K72" s="127"/>
      <c r="L72" s="9"/>
      <c r="M72" s="9"/>
    </row>
    <row r="73" spans="2:13" x14ac:dyDescent="0.2">
      <c r="B73" s="9"/>
      <c r="C73" s="9"/>
      <c r="D73" s="9"/>
      <c r="E73" s="9"/>
      <c r="F73" s="9"/>
      <c r="G73" s="9"/>
      <c r="H73" s="127"/>
      <c r="I73" s="9"/>
      <c r="J73" s="9"/>
      <c r="K73" s="127"/>
      <c r="L73" s="9"/>
      <c r="M73" s="9"/>
    </row>
    <row r="74" spans="2:13" x14ac:dyDescent="0.2">
      <c r="B74" s="9"/>
      <c r="C74" s="9"/>
      <c r="D74" s="9"/>
      <c r="E74" s="9"/>
      <c r="F74" s="9"/>
      <c r="G74" s="9"/>
      <c r="H74" s="127"/>
      <c r="I74" s="9"/>
      <c r="J74" s="9"/>
      <c r="K74" s="127"/>
      <c r="L74" s="9"/>
      <c r="M74" s="9"/>
    </row>
    <row r="75" spans="2:13" x14ac:dyDescent="0.2">
      <c r="B75" s="9"/>
      <c r="C75" s="9"/>
      <c r="D75" s="9"/>
      <c r="E75" s="9"/>
      <c r="F75" s="9"/>
      <c r="G75" s="9"/>
      <c r="H75" s="127"/>
      <c r="I75" s="9"/>
      <c r="J75" s="9"/>
      <c r="K75" s="127"/>
      <c r="L75" s="9"/>
      <c r="M75" s="9"/>
    </row>
    <row r="76" spans="2:13" x14ac:dyDescent="0.2">
      <c r="B76" s="9"/>
      <c r="C76" s="9"/>
      <c r="D76" s="9"/>
      <c r="E76" s="9"/>
      <c r="F76" s="9"/>
      <c r="G76" s="9"/>
      <c r="H76" s="127"/>
      <c r="I76" s="9"/>
      <c r="J76" s="9"/>
      <c r="K76" s="127"/>
      <c r="L76" s="9"/>
      <c r="M76" s="9"/>
    </row>
    <row r="77" spans="2:13" x14ac:dyDescent="0.2">
      <c r="B77" s="9"/>
      <c r="C77" s="9"/>
      <c r="D77" s="9"/>
      <c r="E77" s="9"/>
      <c r="F77" s="9"/>
      <c r="G77" s="9"/>
      <c r="H77" s="127"/>
      <c r="I77" s="9"/>
      <c r="J77" s="9"/>
      <c r="K77" s="127"/>
      <c r="L77" s="9"/>
      <c r="M77" s="9"/>
    </row>
    <row r="78" spans="2:13" x14ac:dyDescent="0.2">
      <c r="B78" s="9"/>
      <c r="C78" s="9"/>
      <c r="D78" s="9"/>
      <c r="E78" s="9"/>
      <c r="F78" s="9"/>
      <c r="G78" s="9"/>
      <c r="H78" s="127"/>
      <c r="I78" s="9"/>
      <c r="J78" s="9"/>
      <c r="K78" s="127"/>
      <c r="L78" s="9"/>
      <c r="M78" s="9"/>
    </row>
    <row r="79" spans="2:13" x14ac:dyDescent="0.2">
      <c r="B79" s="9"/>
      <c r="C79" s="9"/>
      <c r="D79" s="9"/>
      <c r="E79" s="9"/>
      <c r="F79" s="9"/>
      <c r="G79" s="9"/>
      <c r="H79" s="127"/>
      <c r="I79" s="9"/>
      <c r="J79" s="9"/>
      <c r="K79" s="127"/>
      <c r="L79" s="9"/>
      <c r="M79" s="9"/>
    </row>
    <row r="80" spans="2:13" x14ac:dyDescent="0.2">
      <c r="B80" s="9"/>
      <c r="C80" s="9"/>
      <c r="D80" s="9"/>
      <c r="E80" s="9"/>
      <c r="F80" s="9"/>
      <c r="G80" s="9"/>
      <c r="H80" s="127"/>
      <c r="I80" s="9"/>
      <c r="J80" s="9"/>
      <c r="K80" s="127"/>
      <c r="L80" s="9"/>
      <c r="M80" s="9"/>
    </row>
    <row r="81" spans="2:13" x14ac:dyDescent="0.2">
      <c r="B81" s="9"/>
      <c r="C81" s="9"/>
      <c r="D81" s="9"/>
      <c r="E81" s="9"/>
      <c r="F81" s="9"/>
      <c r="G81" s="9"/>
      <c r="H81" s="127"/>
      <c r="I81" s="9"/>
      <c r="J81" s="9"/>
      <c r="K81" s="127"/>
      <c r="L81" s="9"/>
      <c r="M81" s="9"/>
    </row>
    <row r="82" spans="2:13" x14ac:dyDescent="0.2">
      <c r="B82" s="9"/>
      <c r="C82" s="9"/>
      <c r="D82" s="9"/>
      <c r="E82" s="9"/>
      <c r="F82" s="9"/>
      <c r="G82" s="9"/>
      <c r="H82" s="127"/>
      <c r="I82" s="9"/>
      <c r="J82" s="9"/>
      <c r="K82" s="127"/>
      <c r="L82" s="9"/>
      <c r="M82" s="9"/>
    </row>
    <row r="83" spans="2:13" x14ac:dyDescent="0.2">
      <c r="B83" s="9"/>
      <c r="C83" s="9"/>
      <c r="D83" s="9"/>
      <c r="E83" s="9"/>
      <c r="F83" s="9"/>
      <c r="G83" s="9"/>
      <c r="H83" s="127"/>
      <c r="I83" s="9"/>
      <c r="J83" s="9"/>
      <c r="K83" s="127"/>
      <c r="L83" s="9"/>
      <c r="M83" s="9"/>
    </row>
    <row r="84" spans="2:13" x14ac:dyDescent="0.2">
      <c r="B84" s="9"/>
      <c r="C84" s="9"/>
      <c r="D84" s="9"/>
      <c r="E84" s="9"/>
      <c r="F84" s="9"/>
      <c r="G84" s="9"/>
      <c r="H84" s="127"/>
      <c r="I84" s="9"/>
      <c r="J84" s="9"/>
      <c r="K84" s="127"/>
      <c r="L84" s="9"/>
      <c r="M84" s="9"/>
    </row>
    <row r="85" spans="2:13" x14ac:dyDescent="0.2">
      <c r="B85" s="9"/>
      <c r="C85" s="9"/>
      <c r="D85" s="9"/>
      <c r="E85" s="9"/>
      <c r="F85" s="9"/>
      <c r="G85" s="9"/>
      <c r="H85" s="127"/>
      <c r="I85" s="9"/>
      <c r="J85" s="9"/>
      <c r="K85" s="127"/>
      <c r="L85" s="9"/>
      <c r="M85" s="9"/>
    </row>
    <row r="86" spans="2:13" x14ac:dyDescent="0.2">
      <c r="B86" s="9"/>
      <c r="C86" s="9"/>
      <c r="D86" s="9"/>
      <c r="E86" s="9"/>
      <c r="F86" s="9"/>
      <c r="G86" s="9"/>
      <c r="H86" s="127"/>
      <c r="I86" s="9"/>
      <c r="J86" s="9"/>
      <c r="K86" s="127"/>
      <c r="L86" s="9"/>
      <c r="M86" s="9"/>
    </row>
    <row r="87" spans="2:13" x14ac:dyDescent="0.2">
      <c r="B87" s="9"/>
      <c r="C87" s="9"/>
      <c r="D87" s="9"/>
      <c r="E87" s="9"/>
      <c r="F87" s="9"/>
      <c r="G87" s="9"/>
      <c r="H87" s="127"/>
      <c r="I87" s="9"/>
      <c r="J87" s="9"/>
      <c r="K87" s="127"/>
      <c r="L87" s="9"/>
      <c r="M87" s="9"/>
    </row>
    <row r="88" spans="2:13" x14ac:dyDescent="0.2">
      <c r="B88" s="9"/>
      <c r="C88" s="9"/>
      <c r="D88" s="9"/>
      <c r="E88" s="9"/>
      <c r="F88" s="9"/>
      <c r="G88" s="9"/>
      <c r="H88" s="127"/>
      <c r="I88" s="9"/>
      <c r="J88" s="9"/>
      <c r="K88" s="127"/>
      <c r="L88" s="9"/>
      <c r="M88" s="9"/>
    </row>
    <row r="89" spans="2:13" x14ac:dyDescent="0.2">
      <c r="B89" s="9"/>
      <c r="C89" s="9"/>
      <c r="D89" s="9"/>
      <c r="E89" s="9"/>
      <c r="F89" s="9"/>
      <c r="G89" s="9"/>
      <c r="H89" s="127"/>
      <c r="I89" s="9"/>
      <c r="J89" s="9"/>
      <c r="K89" s="127"/>
      <c r="L89" s="9"/>
      <c r="M89" s="9"/>
    </row>
    <row r="90" spans="2:13" x14ac:dyDescent="0.2">
      <c r="B90" s="9"/>
      <c r="C90" s="9"/>
      <c r="D90" s="9"/>
      <c r="E90" s="9"/>
      <c r="F90" s="9"/>
      <c r="G90" s="9"/>
      <c r="H90" s="127"/>
      <c r="I90" s="9"/>
      <c r="J90" s="9"/>
      <c r="K90" s="127"/>
      <c r="L90" s="9"/>
      <c r="M90" s="9"/>
    </row>
    <row r="91" spans="2:13" x14ac:dyDescent="0.2">
      <c r="B91" s="9"/>
      <c r="C91" s="9"/>
      <c r="D91" s="9"/>
      <c r="E91" s="9"/>
      <c r="F91" s="9"/>
      <c r="G91" s="9"/>
      <c r="H91" s="127"/>
      <c r="I91" s="9"/>
      <c r="J91" s="9"/>
      <c r="K91" s="127"/>
      <c r="L91" s="9"/>
      <c r="M91" s="9"/>
    </row>
    <row r="92" spans="2:13" x14ac:dyDescent="0.2">
      <c r="B92" s="9"/>
      <c r="C92" s="9"/>
      <c r="D92" s="9"/>
      <c r="E92" s="9"/>
      <c r="F92" s="9"/>
      <c r="G92" s="9"/>
      <c r="H92" s="127"/>
      <c r="I92" s="9"/>
      <c r="J92" s="9"/>
      <c r="K92" s="127"/>
      <c r="L92" s="9"/>
      <c r="M92" s="9"/>
    </row>
    <row r="93" spans="2:13" x14ac:dyDescent="0.2">
      <c r="B93" s="9"/>
      <c r="C93" s="9"/>
      <c r="D93" s="9"/>
      <c r="E93" s="9"/>
      <c r="F93" s="9"/>
      <c r="G93" s="9"/>
      <c r="H93" s="127"/>
      <c r="I93" s="9"/>
      <c r="J93" s="9"/>
      <c r="K93" s="127"/>
      <c r="L93" s="9"/>
      <c r="M93" s="9"/>
    </row>
    <row r="94" spans="2:13" x14ac:dyDescent="0.2">
      <c r="B94" s="9"/>
      <c r="C94" s="9"/>
      <c r="D94" s="9"/>
      <c r="E94" s="9"/>
      <c r="F94" s="9"/>
      <c r="G94" s="9"/>
      <c r="H94" s="127"/>
      <c r="I94" s="9"/>
      <c r="J94" s="9"/>
      <c r="K94" s="127"/>
      <c r="L94" s="9"/>
      <c r="M94" s="9"/>
    </row>
    <row r="95" spans="2:13" x14ac:dyDescent="0.2">
      <c r="B95" s="9"/>
      <c r="C95" s="9"/>
      <c r="D95" s="9"/>
      <c r="E95" s="9"/>
      <c r="F95" s="9"/>
      <c r="G95" s="9"/>
      <c r="H95" s="127"/>
      <c r="I95" s="9"/>
      <c r="J95" s="9"/>
      <c r="K95" s="127"/>
      <c r="L95" s="9"/>
      <c r="M95" s="9"/>
    </row>
    <row r="96" spans="2:13" x14ac:dyDescent="0.2">
      <c r="B96" s="9"/>
      <c r="C96" s="9"/>
      <c r="D96" s="9"/>
      <c r="E96" s="9"/>
      <c r="F96" s="9"/>
      <c r="G96" s="9"/>
      <c r="H96" s="127"/>
      <c r="I96" s="9"/>
      <c r="J96" s="9"/>
      <c r="K96" s="127"/>
      <c r="L96" s="9"/>
      <c r="M96" s="9"/>
    </row>
    <row r="97" spans="2:13" x14ac:dyDescent="0.2">
      <c r="B97" s="9"/>
      <c r="C97" s="9"/>
      <c r="D97" s="9"/>
      <c r="E97" s="9"/>
      <c r="F97" s="9"/>
      <c r="G97" s="9"/>
      <c r="H97" s="127"/>
      <c r="I97" s="9"/>
      <c r="J97" s="9"/>
      <c r="K97" s="127"/>
      <c r="L97" s="9"/>
      <c r="M97" s="9"/>
    </row>
    <row r="98" spans="2:13" x14ac:dyDescent="0.2">
      <c r="B98" s="9"/>
      <c r="C98" s="9"/>
      <c r="D98" s="9"/>
      <c r="E98" s="9"/>
      <c r="F98" s="9"/>
      <c r="G98" s="9"/>
      <c r="H98" s="127"/>
      <c r="I98" s="9"/>
      <c r="J98" s="9"/>
      <c r="K98" s="127"/>
      <c r="L98" s="9"/>
      <c r="M98" s="9"/>
    </row>
    <row r="99" spans="2:13" x14ac:dyDescent="0.2">
      <c r="B99" s="9"/>
      <c r="C99" s="9"/>
      <c r="D99" s="9"/>
      <c r="E99" s="9"/>
      <c r="F99" s="9"/>
      <c r="G99" s="9"/>
      <c r="H99" s="127"/>
      <c r="I99" s="9"/>
      <c r="J99" s="9"/>
      <c r="K99" s="127"/>
      <c r="L99" s="9"/>
      <c r="M99" s="9"/>
    </row>
    <row r="100" spans="2:13" x14ac:dyDescent="0.2">
      <c r="B100" s="9"/>
      <c r="C100" s="9"/>
      <c r="D100" s="9"/>
      <c r="E100" s="9"/>
      <c r="F100" s="9"/>
      <c r="G100" s="9"/>
      <c r="H100" s="127"/>
      <c r="I100" s="9"/>
      <c r="J100" s="9"/>
      <c r="K100" s="127"/>
      <c r="L100" s="9"/>
      <c r="M100" s="9"/>
    </row>
    <row r="101" spans="2:13" x14ac:dyDescent="0.2">
      <c r="B101" s="9"/>
      <c r="C101" s="9"/>
      <c r="D101" s="9"/>
      <c r="E101" s="9"/>
      <c r="F101" s="9"/>
      <c r="G101" s="9"/>
      <c r="H101" s="127"/>
      <c r="I101" s="9"/>
      <c r="J101" s="9"/>
      <c r="K101" s="127"/>
      <c r="L101" s="9"/>
      <c r="M101" s="9"/>
    </row>
    <row r="102" spans="2:13" x14ac:dyDescent="0.2">
      <c r="B102" s="9"/>
      <c r="C102" s="9"/>
      <c r="D102" s="9"/>
      <c r="E102" s="9"/>
      <c r="F102" s="9"/>
      <c r="G102" s="9"/>
      <c r="H102" s="127"/>
      <c r="I102" s="9"/>
      <c r="J102" s="9"/>
      <c r="K102" s="127"/>
      <c r="L102" s="9"/>
      <c r="M102" s="9"/>
    </row>
    <row r="103" spans="2:13" x14ac:dyDescent="0.2">
      <c r="B103" s="9"/>
      <c r="C103" s="9"/>
      <c r="D103" s="9"/>
      <c r="E103" s="9"/>
      <c r="F103" s="9"/>
      <c r="G103" s="9"/>
      <c r="H103" s="127"/>
      <c r="I103" s="9"/>
      <c r="J103" s="9"/>
      <c r="K103" s="127"/>
      <c r="L103" s="9"/>
      <c r="M103" s="9"/>
    </row>
    <row r="104" spans="2:13" x14ac:dyDescent="0.2">
      <c r="B104" s="9"/>
      <c r="C104" s="9"/>
      <c r="D104" s="9"/>
      <c r="E104" s="9"/>
      <c r="F104" s="9"/>
      <c r="G104" s="9"/>
      <c r="H104" s="127"/>
      <c r="I104" s="9"/>
      <c r="J104" s="9"/>
      <c r="K104" s="127"/>
      <c r="L104" s="9"/>
      <c r="M104" s="9"/>
    </row>
    <row r="105" spans="2:13" x14ac:dyDescent="0.2">
      <c r="B105" s="9"/>
      <c r="C105" s="9"/>
      <c r="D105" s="9"/>
      <c r="E105" s="9"/>
      <c r="F105" s="9"/>
      <c r="G105" s="9"/>
      <c r="H105" s="127"/>
      <c r="I105" s="9"/>
      <c r="J105" s="9"/>
      <c r="K105" s="127"/>
      <c r="L105" s="9"/>
      <c r="M105" s="9"/>
    </row>
    <row r="106" spans="2:13" x14ac:dyDescent="0.2">
      <c r="B106" s="9"/>
      <c r="C106" s="9"/>
      <c r="D106" s="9"/>
      <c r="E106" s="9"/>
      <c r="F106" s="9"/>
      <c r="G106" s="9"/>
      <c r="H106" s="127"/>
      <c r="I106" s="9"/>
      <c r="J106" s="9"/>
      <c r="K106" s="127"/>
      <c r="L106" s="9"/>
      <c r="M106" s="9"/>
    </row>
    <row r="107" spans="2:13" x14ac:dyDescent="0.2">
      <c r="B107" s="9"/>
      <c r="C107" s="9"/>
      <c r="D107" s="9"/>
      <c r="E107" s="9"/>
      <c r="F107" s="9"/>
      <c r="G107" s="9"/>
      <c r="H107" s="127"/>
      <c r="I107" s="9"/>
      <c r="J107" s="9"/>
      <c r="K107" s="127"/>
      <c r="L107" s="9"/>
      <c r="M107" s="9"/>
    </row>
    <row r="108" spans="2:13" x14ac:dyDescent="0.2">
      <c r="B108" s="9"/>
      <c r="C108" s="9"/>
      <c r="D108" s="9"/>
      <c r="E108" s="9"/>
      <c r="F108" s="9"/>
      <c r="G108" s="9"/>
      <c r="H108" s="127"/>
      <c r="I108" s="9"/>
      <c r="J108" s="9"/>
      <c r="K108" s="127"/>
      <c r="L108" s="9"/>
      <c r="M108" s="9"/>
    </row>
    <row r="109" spans="2:13" x14ac:dyDescent="0.2">
      <c r="B109" s="9"/>
      <c r="C109" s="9"/>
      <c r="D109" s="9"/>
      <c r="E109" s="9"/>
      <c r="F109" s="9"/>
      <c r="G109" s="9"/>
      <c r="H109" s="127"/>
      <c r="I109" s="9"/>
      <c r="J109" s="9"/>
      <c r="K109" s="127"/>
      <c r="L109" s="9"/>
      <c r="M109" s="9"/>
    </row>
    <row r="110" spans="2:13" x14ac:dyDescent="0.2">
      <c r="B110" s="9"/>
      <c r="C110" s="9"/>
      <c r="D110" s="9"/>
      <c r="E110" s="9"/>
      <c r="F110" s="9"/>
      <c r="G110" s="9"/>
      <c r="H110" s="127"/>
      <c r="I110" s="9"/>
      <c r="J110" s="9"/>
      <c r="K110" s="127"/>
      <c r="L110" s="9"/>
      <c r="M110" s="9"/>
    </row>
    <row r="111" spans="2:13" x14ac:dyDescent="0.2">
      <c r="B111" s="9"/>
      <c r="C111" s="9"/>
      <c r="G111" s="9"/>
      <c r="H111" s="127"/>
      <c r="I111" s="9"/>
      <c r="J111" s="9"/>
      <c r="K111" s="127"/>
      <c r="L111" s="9"/>
      <c r="M111" s="9"/>
    </row>
    <row r="112" spans="2:13" x14ac:dyDescent="0.2">
      <c r="B112" s="9"/>
      <c r="C112" s="9"/>
      <c r="G112" s="9"/>
      <c r="H112" s="127"/>
      <c r="I112" s="9"/>
      <c r="J112" s="9"/>
      <c r="K112" s="127"/>
      <c r="L112" s="9"/>
      <c r="M112" s="9"/>
    </row>
    <row r="113" spans="2:13" x14ac:dyDescent="0.2">
      <c r="B113" s="9"/>
      <c r="C113" s="9"/>
      <c r="G113" s="9"/>
      <c r="H113" s="127"/>
      <c r="I113" s="9"/>
      <c r="J113" s="9"/>
      <c r="K113" s="127"/>
      <c r="L113" s="9"/>
      <c r="M113" s="9"/>
    </row>
  </sheetData>
  <mergeCells count="12">
    <mergeCell ref="B64:C64"/>
    <mergeCell ref="B1:M1"/>
    <mergeCell ref="B3:B4"/>
    <mergeCell ref="C3:C4"/>
    <mergeCell ref="D3:F3"/>
    <mergeCell ref="G3:M3"/>
    <mergeCell ref="B5:B8"/>
    <mergeCell ref="B9:B26"/>
    <mergeCell ref="B27:B45"/>
    <mergeCell ref="B46:B48"/>
    <mergeCell ref="B49:B62"/>
    <mergeCell ref="B63:C6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verticalDpi="90" r:id="rId1"/>
  <colBreaks count="1" manualBreakCount="1">
    <brk id="13" max="66" man="1"/>
  </colBreaks>
  <ignoredErrors>
    <ignoredError sqref="D8:N8 N9:N64" formula="1"/>
    <ignoredError sqref="D9:M64" formula="1" formulaRange="1"/>
    <ignoredError sqref="D65:M6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8"/>
  <sheetViews>
    <sheetView zoomScale="70" zoomScaleNormal="70" zoomScaleSheetLayoutView="40" workbookViewId="0"/>
  </sheetViews>
  <sheetFormatPr baseColWidth="10" defaultRowHeight="11.25" x14ac:dyDescent="0.2"/>
  <cols>
    <col min="1" max="1" width="2" style="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16" width="27.140625" style="8" bestFit="1" customWidth="1"/>
    <col min="17" max="17" width="17.7109375" style="8" bestFit="1" customWidth="1"/>
    <col min="18" max="18" width="14" style="8" bestFit="1" customWidth="1"/>
    <col min="19" max="19" width="17.42578125" style="8" bestFit="1" customWidth="1"/>
    <col min="20" max="20" width="14.28515625" style="8" bestFit="1" customWidth="1"/>
    <col min="21" max="21" width="17.42578125" style="8" bestFit="1" customWidth="1"/>
    <col min="22" max="22" width="14.28515625" style="8" bestFit="1" customWidth="1"/>
    <col min="23" max="23" width="17.42578125" style="8" bestFit="1" customWidth="1"/>
    <col min="24" max="24" width="14.28515625" style="8" bestFit="1" customWidth="1"/>
    <col min="25" max="25" width="17.7109375" style="8" bestFit="1" customWidth="1"/>
    <col min="26" max="26" width="14.5703125" style="8" bestFit="1" customWidth="1"/>
    <col min="27" max="27" width="17.42578125" style="8" bestFit="1" customWidth="1"/>
    <col min="28" max="28" width="14.28515625" style="8" bestFit="1" customWidth="1"/>
    <col min="29" max="29" width="17.42578125" style="8" bestFit="1" customWidth="1"/>
    <col min="30" max="30" width="14.28515625" style="8" bestFit="1" customWidth="1"/>
    <col min="31" max="31" width="15.42578125" style="131" bestFit="1" customWidth="1"/>
    <col min="32" max="32" width="12.42578125" style="131" bestFit="1" customWidth="1"/>
    <col min="33" max="33" width="15.140625" style="131" bestFit="1" customWidth="1"/>
    <col min="34" max="34" width="12.140625" style="131" bestFit="1" customWidth="1"/>
    <col min="35" max="35" width="14.42578125" style="131" bestFit="1" customWidth="1"/>
    <col min="36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272" width="27.140625" style="131" bestFit="1" customWidth="1"/>
    <col min="273" max="273" width="17.7109375" style="131" bestFit="1" customWidth="1"/>
    <col min="274" max="274" width="14" style="131" bestFit="1" customWidth="1"/>
    <col min="275" max="275" width="17.42578125" style="131" bestFit="1" customWidth="1"/>
    <col min="276" max="276" width="14.28515625" style="131" bestFit="1" customWidth="1"/>
    <col min="277" max="277" width="17.42578125" style="131" bestFit="1" customWidth="1"/>
    <col min="278" max="278" width="14.28515625" style="131" bestFit="1" customWidth="1"/>
    <col min="279" max="279" width="17.42578125" style="131" bestFit="1" customWidth="1"/>
    <col min="280" max="280" width="14.28515625" style="131" bestFit="1" customWidth="1"/>
    <col min="281" max="281" width="17.7109375" style="131" bestFit="1" customWidth="1"/>
    <col min="282" max="282" width="14.5703125" style="131" bestFit="1" customWidth="1"/>
    <col min="283" max="283" width="17.42578125" style="131" bestFit="1" customWidth="1"/>
    <col min="284" max="284" width="14.28515625" style="131" bestFit="1" customWidth="1"/>
    <col min="285" max="285" width="17.42578125" style="131" bestFit="1" customWidth="1"/>
    <col min="286" max="286" width="14.28515625" style="131" bestFit="1" customWidth="1"/>
    <col min="287" max="287" width="15.42578125" style="131" bestFit="1" customWidth="1"/>
    <col min="288" max="288" width="12.42578125" style="131" bestFit="1" customWidth="1"/>
    <col min="289" max="289" width="15.140625" style="131" bestFit="1" customWidth="1"/>
    <col min="290" max="290" width="12.140625" style="131" bestFit="1" customWidth="1"/>
    <col min="291" max="291" width="14.42578125" style="131" bestFit="1" customWidth="1"/>
    <col min="292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528" width="27.140625" style="131" bestFit="1" customWidth="1"/>
    <col min="529" max="529" width="17.7109375" style="131" bestFit="1" customWidth="1"/>
    <col min="530" max="530" width="14" style="131" bestFit="1" customWidth="1"/>
    <col min="531" max="531" width="17.42578125" style="131" bestFit="1" customWidth="1"/>
    <col min="532" max="532" width="14.28515625" style="131" bestFit="1" customWidth="1"/>
    <col min="533" max="533" width="17.42578125" style="131" bestFit="1" customWidth="1"/>
    <col min="534" max="534" width="14.28515625" style="131" bestFit="1" customWidth="1"/>
    <col min="535" max="535" width="17.42578125" style="131" bestFit="1" customWidth="1"/>
    <col min="536" max="536" width="14.28515625" style="131" bestFit="1" customWidth="1"/>
    <col min="537" max="537" width="17.7109375" style="131" bestFit="1" customWidth="1"/>
    <col min="538" max="538" width="14.5703125" style="131" bestFit="1" customWidth="1"/>
    <col min="539" max="539" width="17.42578125" style="131" bestFit="1" customWidth="1"/>
    <col min="540" max="540" width="14.28515625" style="131" bestFit="1" customWidth="1"/>
    <col min="541" max="541" width="17.42578125" style="131" bestFit="1" customWidth="1"/>
    <col min="542" max="542" width="14.28515625" style="131" bestFit="1" customWidth="1"/>
    <col min="543" max="543" width="15.42578125" style="131" bestFit="1" customWidth="1"/>
    <col min="544" max="544" width="12.42578125" style="131" bestFit="1" customWidth="1"/>
    <col min="545" max="545" width="15.140625" style="131" bestFit="1" customWidth="1"/>
    <col min="546" max="546" width="12.140625" style="131" bestFit="1" customWidth="1"/>
    <col min="547" max="547" width="14.42578125" style="131" bestFit="1" customWidth="1"/>
    <col min="548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784" width="27.140625" style="131" bestFit="1" customWidth="1"/>
    <col min="785" max="785" width="17.7109375" style="131" bestFit="1" customWidth="1"/>
    <col min="786" max="786" width="14" style="131" bestFit="1" customWidth="1"/>
    <col min="787" max="787" width="17.42578125" style="131" bestFit="1" customWidth="1"/>
    <col min="788" max="788" width="14.28515625" style="131" bestFit="1" customWidth="1"/>
    <col min="789" max="789" width="17.42578125" style="131" bestFit="1" customWidth="1"/>
    <col min="790" max="790" width="14.28515625" style="131" bestFit="1" customWidth="1"/>
    <col min="791" max="791" width="17.42578125" style="131" bestFit="1" customWidth="1"/>
    <col min="792" max="792" width="14.28515625" style="131" bestFit="1" customWidth="1"/>
    <col min="793" max="793" width="17.7109375" style="131" bestFit="1" customWidth="1"/>
    <col min="794" max="794" width="14.5703125" style="131" bestFit="1" customWidth="1"/>
    <col min="795" max="795" width="17.42578125" style="131" bestFit="1" customWidth="1"/>
    <col min="796" max="796" width="14.28515625" style="131" bestFit="1" customWidth="1"/>
    <col min="797" max="797" width="17.42578125" style="131" bestFit="1" customWidth="1"/>
    <col min="798" max="798" width="14.28515625" style="131" bestFit="1" customWidth="1"/>
    <col min="799" max="799" width="15.42578125" style="131" bestFit="1" customWidth="1"/>
    <col min="800" max="800" width="12.42578125" style="131" bestFit="1" customWidth="1"/>
    <col min="801" max="801" width="15.140625" style="131" bestFit="1" customWidth="1"/>
    <col min="802" max="802" width="12.140625" style="131" bestFit="1" customWidth="1"/>
    <col min="803" max="803" width="14.42578125" style="131" bestFit="1" customWidth="1"/>
    <col min="804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040" width="27.140625" style="131" bestFit="1" customWidth="1"/>
    <col min="1041" max="1041" width="17.7109375" style="131" bestFit="1" customWidth="1"/>
    <col min="1042" max="1042" width="14" style="131" bestFit="1" customWidth="1"/>
    <col min="1043" max="1043" width="17.42578125" style="131" bestFit="1" customWidth="1"/>
    <col min="1044" max="1044" width="14.28515625" style="131" bestFit="1" customWidth="1"/>
    <col min="1045" max="1045" width="17.42578125" style="131" bestFit="1" customWidth="1"/>
    <col min="1046" max="1046" width="14.28515625" style="131" bestFit="1" customWidth="1"/>
    <col min="1047" max="1047" width="17.42578125" style="131" bestFit="1" customWidth="1"/>
    <col min="1048" max="1048" width="14.28515625" style="131" bestFit="1" customWidth="1"/>
    <col min="1049" max="1049" width="17.7109375" style="131" bestFit="1" customWidth="1"/>
    <col min="1050" max="1050" width="14.5703125" style="131" bestFit="1" customWidth="1"/>
    <col min="1051" max="1051" width="17.42578125" style="131" bestFit="1" customWidth="1"/>
    <col min="1052" max="1052" width="14.28515625" style="131" bestFit="1" customWidth="1"/>
    <col min="1053" max="1053" width="17.42578125" style="131" bestFit="1" customWidth="1"/>
    <col min="1054" max="1054" width="14.28515625" style="131" bestFit="1" customWidth="1"/>
    <col min="1055" max="1055" width="15.42578125" style="131" bestFit="1" customWidth="1"/>
    <col min="1056" max="1056" width="12.42578125" style="131" bestFit="1" customWidth="1"/>
    <col min="1057" max="1057" width="15.140625" style="131" bestFit="1" customWidth="1"/>
    <col min="1058" max="1058" width="12.140625" style="131" bestFit="1" customWidth="1"/>
    <col min="1059" max="1059" width="14.42578125" style="131" bestFit="1" customWidth="1"/>
    <col min="1060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296" width="27.140625" style="131" bestFit="1" customWidth="1"/>
    <col min="1297" max="1297" width="17.7109375" style="131" bestFit="1" customWidth="1"/>
    <col min="1298" max="1298" width="14" style="131" bestFit="1" customWidth="1"/>
    <col min="1299" max="1299" width="17.42578125" style="131" bestFit="1" customWidth="1"/>
    <col min="1300" max="1300" width="14.28515625" style="131" bestFit="1" customWidth="1"/>
    <col min="1301" max="1301" width="17.42578125" style="131" bestFit="1" customWidth="1"/>
    <col min="1302" max="1302" width="14.28515625" style="131" bestFit="1" customWidth="1"/>
    <col min="1303" max="1303" width="17.42578125" style="131" bestFit="1" customWidth="1"/>
    <col min="1304" max="1304" width="14.28515625" style="131" bestFit="1" customWidth="1"/>
    <col min="1305" max="1305" width="17.7109375" style="131" bestFit="1" customWidth="1"/>
    <col min="1306" max="1306" width="14.5703125" style="131" bestFit="1" customWidth="1"/>
    <col min="1307" max="1307" width="17.42578125" style="131" bestFit="1" customWidth="1"/>
    <col min="1308" max="1308" width="14.28515625" style="131" bestFit="1" customWidth="1"/>
    <col min="1309" max="1309" width="17.42578125" style="131" bestFit="1" customWidth="1"/>
    <col min="1310" max="1310" width="14.28515625" style="131" bestFit="1" customWidth="1"/>
    <col min="1311" max="1311" width="15.42578125" style="131" bestFit="1" customWidth="1"/>
    <col min="1312" max="1312" width="12.42578125" style="131" bestFit="1" customWidth="1"/>
    <col min="1313" max="1313" width="15.140625" style="131" bestFit="1" customWidth="1"/>
    <col min="1314" max="1314" width="12.140625" style="131" bestFit="1" customWidth="1"/>
    <col min="1315" max="1315" width="14.42578125" style="131" bestFit="1" customWidth="1"/>
    <col min="1316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552" width="27.140625" style="131" bestFit="1" customWidth="1"/>
    <col min="1553" max="1553" width="17.7109375" style="131" bestFit="1" customWidth="1"/>
    <col min="1554" max="1554" width="14" style="131" bestFit="1" customWidth="1"/>
    <col min="1555" max="1555" width="17.42578125" style="131" bestFit="1" customWidth="1"/>
    <col min="1556" max="1556" width="14.28515625" style="131" bestFit="1" customWidth="1"/>
    <col min="1557" max="1557" width="17.42578125" style="131" bestFit="1" customWidth="1"/>
    <col min="1558" max="1558" width="14.28515625" style="131" bestFit="1" customWidth="1"/>
    <col min="1559" max="1559" width="17.42578125" style="131" bestFit="1" customWidth="1"/>
    <col min="1560" max="1560" width="14.28515625" style="131" bestFit="1" customWidth="1"/>
    <col min="1561" max="1561" width="17.7109375" style="131" bestFit="1" customWidth="1"/>
    <col min="1562" max="1562" width="14.5703125" style="131" bestFit="1" customWidth="1"/>
    <col min="1563" max="1563" width="17.42578125" style="131" bestFit="1" customWidth="1"/>
    <col min="1564" max="1564" width="14.28515625" style="131" bestFit="1" customWidth="1"/>
    <col min="1565" max="1565" width="17.42578125" style="131" bestFit="1" customWidth="1"/>
    <col min="1566" max="1566" width="14.28515625" style="131" bestFit="1" customWidth="1"/>
    <col min="1567" max="1567" width="15.42578125" style="131" bestFit="1" customWidth="1"/>
    <col min="1568" max="1568" width="12.42578125" style="131" bestFit="1" customWidth="1"/>
    <col min="1569" max="1569" width="15.140625" style="131" bestFit="1" customWidth="1"/>
    <col min="1570" max="1570" width="12.140625" style="131" bestFit="1" customWidth="1"/>
    <col min="1571" max="1571" width="14.42578125" style="131" bestFit="1" customWidth="1"/>
    <col min="1572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1808" width="27.140625" style="131" bestFit="1" customWidth="1"/>
    <col min="1809" max="1809" width="17.7109375" style="131" bestFit="1" customWidth="1"/>
    <col min="1810" max="1810" width="14" style="131" bestFit="1" customWidth="1"/>
    <col min="1811" max="1811" width="17.42578125" style="131" bestFit="1" customWidth="1"/>
    <col min="1812" max="1812" width="14.28515625" style="131" bestFit="1" customWidth="1"/>
    <col min="1813" max="1813" width="17.42578125" style="131" bestFit="1" customWidth="1"/>
    <col min="1814" max="1814" width="14.28515625" style="131" bestFit="1" customWidth="1"/>
    <col min="1815" max="1815" width="17.42578125" style="131" bestFit="1" customWidth="1"/>
    <col min="1816" max="1816" width="14.28515625" style="131" bestFit="1" customWidth="1"/>
    <col min="1817" max="1817" width="17.7109375" style="131" bestFit="1" customWidth="1"/>
    <col min="1818" max="1818" width="14.5703125" style="131" bestFit="1" customWidth="1"/>
    <col min="1819" max="1819" width="17.42578125" style="131" bestFit="1" customWidth="1"/>
    <col min="1820" max="1820" width="14.28515625" style="131" bestFit="1" customWidth="1"/>
    <col min="1821" max="1821" width="17.42578125" style="131" bestFit="1" customWidth="1"/>
    <col min="1822" max="1822" width="14.28515625" style="131" bestFit="1" customWidth="1"/>
    <col min="1823" max="1823" width="15.42578125" style="131" bestFit="1" customWidth="1"/>
    <col min="1824" max="1824" width="12.42578125" style="131" bestFit="1" customWidth="1"/>
    <col min="1825" max="1825" width="15.140625" style="131" bestFit="1" customWidth="1"/>
    <col min="1826" max="1826" width="12.140625" style="131" bestFit="1" customWidth="1"/>
    <col min="1827" max="1827" width="14.42578125" style="131" bestFit="1" customWidth="1"/>
    <col min="1828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064" width="27.140625" style="131" bestFit="1" customWidth="1"/>
    <col min="2065" max="2065" width="17.7109375" style="131" bestFit="1" customWidth="1"/>
    <col min="2066" max="2066" width="14" style="131" bestFit="1" customWidth="1"/>
    <col min="2067" max="2067" width="17.42578125" style="131" bestFit="1" customWidth="1"/>
    <col min="2068" max="2068" width="14.28515625" style="131" bestFit="1" customWidth="1"/>
    <col min="2069" max="2069" width="17.42578125" style="131" bestFit="1" customWidth="1"/>
    <col min="2070" max="2070" width="14.28515625" style="131" bestFit="1" customWidth="1"/>
    <col min="2071" max="2071" width="17.42578125" style="131" bestFit="1" customWidth="1"/>
    <col min="2072" max="2072" width="14.28515625" style="131" bestFit="1" customWidth="1"/>
    <col min="2073" max="2073" width="17.7109375" style="131" bestFit="1" customWidth="1"/>
    <col min="2074" max="2074" width="14.5703125" style="131" bestFit="1" customWidth="1"/>
    <col min="2075" max="2075" width="17.42578125" style="131" bestFit="1" customWidth="1"/>
    <col min="2076" max="2076" width="14.28515625" style="131" bestFit="1" customWidth="1"/>
    <col min="2077" max="2077" width="17.42578125" style="131" bestFit="1" customWidth="1"/>
    <col min="2078" max="2078" width="14.28515625" style="131" bestFit="1" customWidth="1"/>
    <col min="2079" max="2079" width="15.42578125" style="131" bestFit="1" customWidth="1"/>
    <col min="2080" max="2080" width="12.42578125" style="131" bestFit="1" customWidth="1"/>
    <col min="2081" max="2081" width="15.140625" style="131" bestFit="1" customWidth="1"/>
    <col min="2082" max="2082" width="12.140625" style="131" bestFit="1" customWidth="1"/>
    <col min="2083" max="2083" width="14.42578125" style="131" bestFit="1" customWidth="1"/>
    <col min="2084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320" width="27.140625" style="131" bestFit="1" customWidth="1"/>
    <col min="2321" max="2321" width="17.7109375" style="131" bestFit="1" customWidth="1"/>
    <col min="2322" max="2322" width="14" style="131" bestFit="1" customWidth="1"/>
    <col min="2323" max="2323" width="17.42578125" style="131" bestFit="1" customWidth="1"/>
    <col min="2324" max="2324" width="14.28515625" style="131" bestFit="1" customWidth="1"/>
    <col min="2325" max="2325" width="17.42578125" style="131" bestFit="1" customWidth="1"/>
    <col min="2326" max="2326" width="14.28515625" style="131" bestFit="1" customWidth="1"/>
    <col min="2327" max="2327" width="17.42578125" style="131" bestFit="1" customWidth="1"/>
    <col min="2328" max="2328" width="14.28515625" style="131" bestFit="1" customWidth="1"/>
    <col min="2329" max="2329" width="17.7109375" style="131" bestFit="1" customWidth="1"/>
    <col min="2330" max="2330" width="14.5703125" style="131" bestFit="1" customWidth="1"/>
    <col min="2331" max="2331" width="17.42578125" style="131" bestFit="1" customWidth="1"/>
    <col min="2332" max="2332" width="14.28515625" style="131" bestFit="1" customWidth="1"/>
    <col min="2333" max="2333" width="17.42578125" style="131" bestFit="1" customWidth="1"/>
    <col min="2334" max="2334" width="14.28515625" style="131" bestFit="1" customWidth="1"/>
    <col min="2335" max="2335" width="15.42578125" style="131" bestFit="1" customWidth="1"/>
    <col min="2336" max="2336" width="12.42578125" style="131" bestFit="1" customWidth="1"/>
    <col min="2337" max="2337" width="15.140625" style="131" bestFit="1" customWidth="1"/>
    <col min="2338" max="2338" width="12.140625" style="131" bestFit="1" customWidth="1"/>
    <col min="2339" max="2339" width="14.42578125" style="131" bestFit="1" customWidth="1"/>
    <col min="2340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576" width="27.140625" style="131" bestFit="1" customWidth="1"/>
    <col min="2577" max="2577" width="17.7109375" style="131" bestFit="1" customWidth="1"/>
    <col min="2578" max="2578" width="14" style="131" bestFit="1" customWidth="1"/>
    <col min="2579" max="2579" width="17.42578125" style="131" bestFit="1" customWidth="1"/>
    <col min="2580" max="2580" width="14.28515625" style="131" bestFit="1" customWidth="1"/>
    <col min="2581" max="2581" width="17.42578125" style="131" bestFit="1" customWidth="1"/>
    <col min="2582" max="2582" width="14.28515625" style="131" bestFit="1" customWidth="1"/>
    <col min="2583" max="2583" width="17.42578125" style="131" bestFit="1" customWidth="1"/>
    <col min="2584" max="2584" width="14.28515625" style="131" bestFit="1" customWidth="1"/>
    <col min="2585" max="2585" width="17.7109375" style="131" bestFit="1" customWidth="1"/>
    <col min="2586" max="2586" width="14.5703125" style="131" bestFit="1" customWidth="1"/>
    <col min="2587" max="2587" width="17.42578125" style="131" bestFit="1" customWidth="1"/>
    <col min="2588" max="2588" width="14.28515625" style="131" bestFit="1" customWidth="1"/>
    <col min="2589" max="2589" width="17.42578125" style="131" bestFit="1" customWidth="1"/>
    <col min="2590" max="2590" width="14.28515625" style="131" bestFit="1" customWidth="1"/>
    <col min="2591" max="2591" width="15.42578125" style="131" bestFit="1" customWidth="1"/>
    <col min="2592" max="2592" width="12.42578125" style="131" bestFit="1" customWidth="1"/>
    <col min="2593" max="2593" width="15.140625" style="131" bestFit="1" customWidth="1"/>
    <col min="2594" max="2594" width="12.140625" style="131" bestFit="1" customWidth="1"/>
    <col min="2595" max="2595" width="14.42578125" style="131" bestFit="1" customWidth="1"/>
    <col min="2596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2832" width="27.140625" style="131" bestFit="1" customWidth="1"/>
    <col min="2833" max="2833" width="17.7109375" style="131" bestFit="1" customWidth="1"/>
    <col min="2834" max="2834" width="14" style="131" bestFit="1" customWidth="1"/>
    <col min="2835" max="2835" width="17.42578125" style="131" bestFit="1" customWidth="1"/>
    <col min="2836" max="2836" width="14.28515625" style="131" bestFit="1" customWidth="1"/>
    <col min="2837" max="2837" width="17.42578125" style="131" bestFit="1" customWidth="1"/>
    <col min="2838" max="2838" width="14.28515625" style="131" bestFit="1" customWidth="1"/>
    <col min="2839" max="2839" width="17.42578125" style="131" bestFit="1" customWidth="1"/>
    <col min="2840" max="2840" width="14.28515625" style="131" bestFit="1" customWidth="1"/>
    <col min="2841" max="2841" width="17.7109375" style="131" bestFit="1" customWidth="1"/>
    <col min="2842" max="2842" width="14.5703125" style="131" bestFit="1" customWidth="1"/>
    <col min="2843" max="2843" width="17.42578125" style="131" bestFit="1" customWidth="1"/>
    <col min="2844" max="2844" width="14.28515625" style="131" bestFit="1" customWidth="1"/>
    <col min="2845" max="2845" width="17.42578125" style="131" bestFit="1" customWidth="1"/>
    <col min="2846" max="2846" width="14.28515625" style="131" bestFit="1" customWidth="1"/>
    <col min="2847" max="2847" width="15.42578125" style="131" bestFit="1" customWidth="1"/>
    <col min="2848" max="2848" width="12.42578125" style="131" bestFit="1" customWidth="1"/>
    <col min="2849" max="2849" width="15.140625" style="131" bestFit="1" customWidth="1"/>
    <col min="2850" max="2850" width="12.140625" style="131" bestFit="1" customWidth="1"/>
    <col min="2851" max="2851" width="14.42578125" style="131" bestFit="1" customWidth="1"/>
    <col min="2852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088" width="27.140625" style="131" bestFit="1" customWidth="1"/>
    <col min="3089" max="3089" width="17.7109375" style="131" bestFit="1" customWidth="1"/>
    <col min="3090" max="3090" width="14" style="131" bestFit="1" customWidth="1"/>
    <col min="3091" max="3091" width="17.42578125" style="131" bestFit="1" customWidth="1"/>
    <col min="3092" max="3092" width="14.28515625" style="131" bestFit="1" customWidth="1"/>
    <col min="3093" max="3093" width="17.42578125" style="131" bestFit="1" customWidth="1"/>
    <col min="3094" max="3094" width="14.28515625" style="131" bestFit="1" customWidth="1"/>
    <col min="3095" max="3095" width="17.42578125" style="131" bestFit="1" customWidth="1"/>
    <col min="3096" max="3096" width="14.28515625" style="131" bestFit="1" customWidth="1"/>
    <col min="3097" max="3097" width="17.7109375" style="131" bestFit="1" customWidth="1"/>
    <col min="3098" max="3098" width="14.5703125" style="131" bestFit="1" customWidth="1"/>
    <col min="3099" max="3099" width="17.42578125" style="131" bestFit="1" customWidth="1"/>
    <col min="3100" max="3100" width="14.28515625" style="131" bestFit="1" customWidth="1"/>
    <col min="3101" max="3101" width="17.42578125" style="131" bestFit="1" customWidth="1"/>
    <col min="3102" max="3102" width="14.28515625" style="131" bestFit="1" customWidth="1"/>
    <col min="3103" max="3103" width="15.42578125" style="131" bestFit="1" customWidth="1"/>
    <col min="3104" max="3104" width="12.42578125" style="131" bestFit="1" customWidth="1"/>
    <col min="3105" max="3105" width="15.140625" style="131" bestFit="1" customWidth="1"/>
    <col min="3106" max="3106" width="12.140625" style="131" bestFit="1" customWidth="1"/>
    <col min="3107" max="3107" width="14.42578125" style="131" bestFit="1" customWidth="1"/>
    <col min="3108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344" width="27.140625" style="131" bestFit="1" customWidth="1"/>
    <col min="3345" max="3345" width="17.7109375" style="131" bestFit="1" customWidth="1"/>
    <col min="3346" max="3346" width="14" style="131" bestFit="1" customWidth="1"/>
    <col min="3347" max="3347" width="17.42578125" style="131" bestFit="1" customWidth="1"/>
    <col min="3348" max="3348" width="14.28515625" style="131" bestFit="1" customWidth="1"/>
    <col min="3349" max="3349" width="17.42578125" style="131" bestFit="1" customWidth="1"/>
    <col min="3350" max="3350" width="14.28515625" style="131" bestFit="1" customWidth="1"/>
    <col min="3351" max="3351" width="17.42578125" style="131" bestFit="1" customWidth="1"/>
    <col min="3352" max="3352" width="14.28515625" style="131" bestFit="1" customWidth="1"/>
    <col min="3353" max="3353" width="17.7109375" style="131" bestFit="1" customWidth="1"/>
    <col min="3354" max="3354" width="14.5703125" style="131" bestFit="1" customWidth="1"/>
    <col min="3355" max="3355" width="17.42578125" style="131" bestFit="1" customWidth="1"/>
    <col min="3356" max="3356" width="14.28515625" style="131" bestFit="1" customWidth="1"/>
    <col min="3357" max="3357" width="17.42578125" style="131" bestFit="1" customWidth="1"/>
    <col min="3358" max="3358" width="14.28515625" style="131" bestFit="1" customWidth="1"/>
    <col min="3359" max="3359" width="15.42578125" style="131" bestFit="1" customWidth="1"/>
    <col min="3360" max="3360" width="12.42578125" style="131" bestFit="1" customWidth="1"/>
    <col min="3361" max="3361" width="15.140625" style="131" bestFit="1" customWidth="1"/>
    <col min="3362" max="3362" width="12.140625" style="131" bestFit="1" customWidth="1"/>
    <col min="3363" max="3363" width="14.42578125" style="131" bestFit="1" customWidth="1"/>
    <col min="3364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600" width="27.140625" style="131" bestFit="1" customWidth="1"/>
    <col min="3601" max="3601" width="17.7109375" style="131" bestFit="1" customWidth="1"/>
    <col min="3602" max="3602" width="14" style="131" bestFit="1" customWidth="1"/>
    <col min="3603" max="3603" width="17.42578125" style="131" bestFit="1" customWidth="1"/>
    <col min="3604" max="3604" width="14.28515625" style="131" bestFit="1" customWidth="1"/>
    <col min="3605" max="3605" width="17.42578125" style="131" bestFit="1" customWidth="1"/>
    <col min="3606" max="3606" width="14.28515625" style="131" bestFit="1" customWidth="1"/>
    <col min="3607" max="3607" width="17.42578125" style="131" bestFit="1" customWidth="1"/>
    <col min="3608" max="3608" width="14.28515625" style="131" bestFit="1" customWidth="1"/>
    <col min="3609" max="3609" width="17.7109375" style="131" bestFit="1" customWidth="1"/>
    <col min="3610" max="3610" width="14.5703125" style="131" bestFit="1" customWidth="1"/>
    <col min="3611" max="3611" width="17.42578125" style="131" bestFit="1" customWidth="1"/>
    <col min="3612" max="3612" width="14.28515625" style="131" bestFit="1" customWidth="1"/>
    <col min="3613" max="3613" width="17.42578125" style="131" bestFit="1" customWidth="1"/>
    <col min="3614" max="3614" width="14.28515625" style="131" bestFit="1" customWidth="1"/>
    <col min="3615" max="3615" width="15.42578125" style="131" bestFit="1" customWidth="1"/>
    <col min="3616" max="3616" width="12.42578125" style="131" bestFit="1" customWidth="1"/>
    <col min="3617" max="3617" width="15.140625" style="131" bestFit="1" customWidth="1"/>
    <col min="3618" max="3618" width="12.140625" style="131" bestFit="1" customWidth="1"/>
    <col min="3619" max="3619" width="14.42578125" style="131" bestFit="1" customWidth="1"/>
    <col min="3620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3856" width="27.140625" style="131" bestFit="1" customWidth="1"/>
    <col min="3857" max="3857" width="17.7109375" style="131" bestFit="1" customWidth="1"/>
    <col min="3858" max="3858" width="14" style="131" bestFit="1" customWidth="1"/>
    <col min="3859" max="3859" width="17.42578125" style="131" bestFit="1" customWidth="1"/>
    <col min="3860" max="3860" width="14.28515625" style="131" bestFit="1" customWidth="1"/>
    <col min="3861" max="3861" width="17.42578125" style="131" bestFit="1" customWidth="1"/>
    <col min="3862" max="3862" width="14.28515625" style="131" bestFit="1" customWidth="1"/>
    <col min="3863" max="3863" width="17.42578125" style="131" bestFit="1" customWidth="1"/>
    <col min="3864" max="3864" width="14.28515625" style="131" bestFit="1" customWidth="1"/>
    <col min="3865" max="3865" width="17.7109375" style="131" bestFit="1" customWidth="1"/>
    <col min="3866" max="3866" width="14.5703125" style="131" bestFit="1" customWidth="1"/>
    <col min="3867" max="3867" width="17.42578125" style="131" bestFit="1" customWidth="1"/>
    <col min="3868" max="3868" width="14.28515625" style="131" bestFit="1" customWidth="1"/>
    <col min="3869" max="3869" width="17.42578125" style="131" bestFit="1" customWidth="1"/>
    <col min="3870" max="3870" width="14.28515625" style="131" bestFit="1" customWidth="1"/>
    <col min="3871" max="3871" width="15.42578125" style="131" bestFit="1" customWidth="1"/>
    <col min="3872" max="3872" width="12.42578125" style="131" bestFit="1" customWidth="1"/>
    <col min="3873" max="3873" width="15.140625" style="131" bestFit="1" customWidth="1"/>
    <col min="3874" max="3874" width="12.140625" style="131" bestFit="1" customWidth="1"/>
    <col min="3875" max="3875" width="14.42578125" style="131" bestFit="1" customWidth="1"/>
    <col min="3876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112" width="27.140625" style="131" bestFit="1" customWidth="1"/>
    <col min="4113" max="4113" width="17.7109375" style="131" bestFit="1" customWidth="1"/>
    <col min="4114" max="4114" width="14" style="131" bestFit="1" customWidth="1"/>
    <col min="4115" max="4115" width="17.42578125" style="131" bestFit="1" customWidth="1"/>
    <col min="4116" max="4116" width="14.28515625" style="131" bestFit="1" customWidth="1"/>
    <col min="4117" max="4117" width="17.42578125" style="131" bestFit="1" customWidth="1"/>
    <col min="4118" max="4118" width="14.28515625" style="131" bestFit="1" customWidth="1"/>
    <col min="4119" max="4119" width="17.42578125" style="131" bestFit="1" customWidth="1"/>
    <col min="4120" max="4120" width="14.28515625" style="131" bestFit="1" customWidth="1"/>
    <col min="4121" max="4121" width="17.7109375" style="131" bestFit="1" customWidth="1"/>
    <col min="4122" max="4122" width="14.5703125" style="131" bestFit="1" customWidth="1"/>
    <col min="4123" max="4123" width="17.42578125" style="131" bestFit="1" customWidth="1"/>
    <col min="4124" max="4124" width="14.28515625" style="131" bestFit="1" customWidth="1"/>
    <col min="4125" max="4125" width="17.42578125" style="131" bestFit="1" customWidth="1"/>
    <col min="4126" max="4126" width="14.28515625" style="131" bestFit="1" customWidth="1"/>
    <col min="4127" max="4127" width="15.42578125" style="131" bestFit="1" customWidth="1"/>
    <col min="4128" max="4128" width="12.42578125" style="131" bestFit="1" customWidth="1"/>
    <col min="4129" max="4129" width="15.140625" style="131" bestFit="1" customWidth="1"/>
    <col min="4130" max="4130" width="12.140625" style="131" bestFit="1" customWidth="1"/>
    <col min="4131" max="4131" width="14.42578125" style="131" bestFit="1" customWidth="1"/>
    <col min="4132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368" width="27.140625" style="131" bestFit="1" customWidth="1"/>
    <col min="4369" max="4369" width="17.7109375" style="131" bestFit="1" customWidth="1"/>
    <col min="4370" max="4370" width="14" style="131" bestFit="1" customWidth="1"/>
    <col min="4371" max="4371" width="17.42578125" style="131" bestFit="1" customWidth="1"/>
    <col min="4372" max="4372" width="14.28515625" style="131" bestFit="1" customWidth="1"/>
    <col min="4373" max="4373" width="17.42578125" style="131" bestFit="1" customWidth="1"/>
    <col min="4374" max="4374" width="14.28515625" style="131" bestFit="1" customWidth="1"/>
    <col min="4375" max="4375" width="17.42578125" style="131" bestFit="1" customWidth="1"/>
    <col min="4376" max="4376" width="14.28515625" style="131" bestFit="1" customWidth="1"/>
    <col min="4377" max="4377" width="17.7109375" style="131" bestFit="1" customWidth="1"/>
    <col min="4378" max="4378" width="14.5703125" style="131" bestFit="1" customWidth="1"/>
    <col min="4379" max="4379" width="17.42578125" style="131" bestFit="1" customWidth="1"/>
    <col min="4380" max="4380" width="14.28515625" style="131" bestFit="1" customWidth="1"/>
    <col min="4381" max="4381" width="17.42578125" style="131" bestFit="1" customWidth="1"/>
    <col min="4382" max="4382" width="14.28515625" style="131" bestFit="1" customWidth="1"/>
    <col min="4383" max="4383" width="15.42578125" style="131" bestFit="1" customWidth="1"/>
    <col min="4384" max="4384" width="12.42578125" style="131" bestFit="1" customWidth="1"/>
    <col min="4385" max="4385" width="15.140625" style="131" bestFit="1" customWidth="1"/>
    <col min="4386" max="4386" width="12.140625" style="131" bestFit="1" customWidth="1"/>
    <col min="4387" max="4387" width="14.42578125" style="131" bestFit="1" customWidth="1"/>
    <col min="4388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624" width="27.140625" style="131" bestFit="1" customWidth="1"/>
    <col min="4625" max="4625" width="17.7109375" style="131" bestFit="1" customWidth="1"/>
    <col min="4626" max="4626" width="14" style="131" bestFit="1" customWidth="1"/>
    <col min="4627" max="4627" width="17.42578125" style="131" bestFit="1" customWidth="1"/>
    <col min="4628" max="4628" width="14.28515625" style="131" bestFit="1" customWidth="1"/>
    <col min="4629" max="4629" width="17.42578125" style="131" bestFit="1" customWidth="1"/>
    <col min="4630" max="4630" width="14.28515625" style="131" bestFit="1" customWidth="1"/>
    <col min="4631" max="4631" width="17.42578125" style="131" bestFit="1" customWidth="1"/>
    <col min="4632" max="4632" width="14.28515625" style="131" bestFit="1" customWidth="1"/>
    <col min="4633" max="4633" width="17.7109375" style="131" bestFit="1" customWidth="1"/>
    <col min="4634" max="4634" width="14.5703125" style="131" bestFit="1" customWidth="1"/>
    <col min="4635" max="4635" width="17.42578125" style="131" bestFit="1" customWidth="1"/>
    <col min="4636" max="4636" width="14.28515625" style="131" bestFit="1" customWidth="1"/>
    <col min="4637" max="4637" width="17.42578125" style="131" bestFit="1" customWidth="1"/>
    <col min="4638" max="4638" width="14.28515625" style="131" bestFit="1" customWidth="1"/>
    <col min="4639" max="4639" width="15.42578125" style="131" bestFit="1" customWidth="1"/>
    <col min="4640" max="4640" width="12.42578125" style="131" bestFit="1" customWidth="1"/>
    <col min="4641" max="4641" width="15.140625" style="131" bestFit="1" customWidth="1"/>
    <col min="4642" max="4642" width="12.140625" style="131" bestFit="1" customWidth="1"/>
    <col min="4643" max="4643" width="14.42578125" style="131" bestFit="1" customWidth="1"/>
    <col min="4644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4880" width="27.140625" style="131" bestFit="1" customWidth="1"/>
    <col min="4881" max="4881" width="17.7109375" style="131" bestFit="1" customWidth="1"/>
    <col min="4882" max="4882" width="14" style="131" bestFit="1" customWidth="1"/>
    <col min="4883" max="4883" width="17.42578125" style="131" bestFit="1" customWidth="1"/>
    <col min="4884" max="4884" width="14.28515625" style="131" bestFit="1" customWidth="1"/>
    <col min="4885" max="4885" width="17.42578125" style="131" bestFit="1" customWidth="1"/>
    <col min="4886" max="4886" width="14.28515625" style="131" bestFit="1" customWidth="1"/>
    <col min="4887" max="4887" width="17.42578125" style="131" bestFit="1" customWidth="1"/>
    <col min="4888" max="4888" width="14.28515625" style="131" bestFit="1" customWidth="1"/>
    <col min="4889" max="4889" width="17.7109375" style="131" bestFit="1" customWidth="1"/>
    <col min="4890" max="4890" width="14.5703125" style="131" bestFit="1" customWidth="1"/>
    <col min="4891" max="4891" width="17.42578125" style="131" bestFit="1" customWidth="1"/>
    <col min="4892" max="4892" width="14.28515625" style="131" bestFit="1" customWidth="1"/>
    <col min="4893" max="4893" width="17.42578125" style="131" bestFit="1" customWidth="1"/>
    <col min="4894" max="4894" width="14.28515625" style="131" bestFit="1" customWidth="1"/>
    <col min="4895" max="4895" width="15.42578125" style="131" bestFit="1" customWidth="1"/>
    <col min="4896" max="4896" width="12.42578125" style="131" bestFit="1" customWidth="1"/>
    <col min="4897" max="4897" width="15.140625" style="131" bestFit="1" customWidth="1"/>
    <col min="4898" max="4898" width="12.140625" style="131" bestFit="1" customWidth="1"/>
    <col min="4899" max="4899" width="14.42578125" style="131" bestFit="1" customWidth="1"/>
    <col min="4900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136" width="27.140625" style="131" bestFit="1" customWidth="1"/>
    <col min="5137" max="5137" width="17.7109375" style="131" bestFit="1" customWidth="1"/>
    <col min="5138" max="5138" width="14" style="131" bestFit="1" customWidth="1"/>
    <col min="5139" max="5139" width="17.42578125" style="131" bestFit="1" customWidth="1"/>
    <col min="5140" max="5140" width="14.28515625" style="131" bestFit="1" customWidth="1"/>
    <col min="5141" max="5141" width="17.42578125" style="131" bestFit="1" customWidth="1"/>
    <col min="5142" max="5142" width="14.28515625" style="131" bestFit="1" customWidth="1"/>
    <col min="5143" max="5143" width="17.42578125" style="131" bestFit="1" customWidth="1"/>
    <col min="5144" max="5144" width="14.28515625" style="131" bestFit="1" customWidth="1"/>
    <col min="5145" max="5145" width="17.7109375" style="131" bestFit="1" customWidth="1"/>
    <col min="5146" max="5146" width="14.5703125" style="131" bestFit="1" customWidth="1"/>
    <col min="5147" max="5147" width="17.42578125" style="131" bestFit="1" customWidth="1"/>
    <col min="5148" max="5148" width="14.28515625" style="131" bestFit="1" customWidth="1"/>
    <col min="5149" max="5149" width="17.42578125" style="131" bestFit="1" customWidth="1"/>
    <col min="5150" max="5150" width="14.28515625" style="131" bestFit="1" customWidth="1"/>
    <col min="5151" max="5151" width="15.42578125" style="131" bestFit="1" customWidth="1"/>
    <col min="5152" max="5152" width="12.42578125" style="131" bestFit="1" customWidth="1"/>
    <col min="5153" max="5153" width="15.140625" style="131" bestFit="1" customWidth="1"/>
    <col min="5154" max="5154" width="12.140625" style="131" bestFit="1" customWidth="1"/>
    <col min="5155" max="5155" width="14.42578125" style="131" bestFit="1" customWidth="1"/>
    <col min="5156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392" width="27.140625" style="131" bestFit="1" customWidth="1"/>
    <col min="5393" max="5393" width="17.7109375" style="131" bestFit="1" customWidth="1"/>
    <col min="5394" max="5394" width="14" style="131" bestFit="1" customWidth="1"/>
    <col min="5395" max="5395" width="17.42578125" style="131" bestFit="1" customWidth="1"/>
    <col min="5396" max="5396" width="14.28515625" style="131" bestFit="1" customWidth="1"/>
    <col min="5397" max="5397" width="17.42578125" style="131" bestFit="1" customWidth="1"/>
    <col min="5398" max="5398" width="14.28515625" style="131" bestFit="1" customWidth="1"/>
    <col min="5399" max="5399" width="17.42578125" style="131" bestFit="1" customWidth="1"/>
    <col min="5400" max="5400" width="14.28515625" style="131" bestFit="1" customWidth="1"/>
    <col min="5401" max="5401" width="17.7109375" style="131" bestFit="1" customWidth="1"/>
    <col min="5402" max="5402" width="14.5703125" style="131" bestFit="1" customWidth="1"/>
    <col min="5403" max="5403" width="17.42578125" style="131" bestFit="1" customWidth="1"/>
    <col min="5404" max="5404" width="14.28515625" style="131" bestFit="1" customWidth="1"/>
    <col min="5405" max="5405" width="17.42578125" style="131" bestFit="1" customWidth="1"/>
    <col min="5406" max="5406" width="14.28515625" style="131" bestFit="1" customWidth="1"/>
    <col min="5407" max="5407" width="15.42578125" style="131" bestFit="1" customWidth="1"/>
    <col min="5408" max="5408" width="12.42578125" style="131" bestFit="1" customWidth="1"/>
    <col min="5409" max="5409" width="15.140625" style="131" bestFit="1" customWidth="1"/>
    <col min="5410" max="5410" width="12.140625" style="131" bestFit="1" customWidth="1"/>
    <col min="5411" max="5411" width="14.42578125" style="131" bestFit="1" customWidth="1"/>
    <col min="5412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648" width="27.140625" style="131" bestFit="1" customWidth="1"/>
    <col min="5649" max="5649" width="17.7109375" style="131" bestFit="1" customWidth="1"/>
    <col min="5650" max="5650" width="14" style="131" bestFit="1" customWidth="1"/>
    <col min="5651" max="5651" width="17.42578125" style="131" bestFit="1" customWidth="1"/>
    <col min="5652" max="5652" width="14.28515625" style="131" bestFit="1" customWidth="1"/>
    <col min="5653" max="5653" width="17.42578125" style="131" bestFit="1" customWidth="1"/>
    <col min="5654" max="5654" width="14.28515625" style="131" bestFit="1" customWidth="1"/>
    <col min="5655" max="5655" width="17.42578125" style="131" bestFit="1" customWidth="1"/>
    <col min="5656" max="5656" width="14.28515625" style="131" bestFit="1" customWidth="1"/>
    <col min="5657" max="5657" width="17.7109375" style="131" bestFit="1" customWidth="1"/>
    <col min="5658" max="5658" width="14.5703125" style="131" bestFit="1" customWidth="1"/>
    <col min="5659" max="5659" width="17.42578125" style="131" bestFit="1" customWidth="1"/>
    <col min="5660" max="5660" width="14.28515625" style="131" bestFit="1" customWidth="1"/>
    <col min="5661" max="5661" width="17.42578125" style="131" bestFit="1" customWidth="1"/>
    <col min="5662" max="5662" width="14.28515625" style="131" bestFit="1" customWidth="1"/>
    <col min="5663" max="5663" width="15.42578125" style="131" bestFit="1" customWidth="1"/>
    <col min="5664" max="5664" width="12.42578125" style="131" bestFit="1" customWidth="1"/>
    <col min="5665" max="5665" width="15.140625" style="131" bestFit="1" customWidth="1"/>
    <col min="5666" max="5666" width="12.140625" style="131" bestFit="1" customWidth="1"/>
    <col min="5667" max="5667" width="14.42578125" style="131" bestFit="1" customWidth="1"/>
    <col min="5668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5904" width="27.140625" style="131" bestFit="1" customWidth="1"/>
    <col min="5905" max="5905" width="17.7109375" style="131" bestFit="1" customWidth="1"/>
    <col min="5906" max="5906" width="14" style="131" bestFit="1" customWidth="1"/>
    <col min="5907" max="5907" width="17.42578125" style="131" bestFit="1" customWidth="1"/>
    <col min="5908" max="5908" width="14.28515625" style="131" bestFit="1" customWidth="1"/>
    <col min="5909" max="5909" width="17.42578125" style="131" bestFit="1" customWidth="1"/>
    <col min="5910" max="5910" width="14.28515625" style="131" bestFit="1" customWidth="1"/>
    <col min="5911" max="5911" width="17.42578125" style="131" bestFit="1" customWidth="1"/>
    <col min="5912" max="5912" width="14.28515625" style="131" bestFit="1" customWidth="1"/>
    <col min="5913" max="5913" width="17.7109375" style="131" bestFit="1" customWidth="1"/>
    <col min="5914" max="5914" width="14.5703125" style="131" bestFit="1" customWidth="1"/>
    <col min="5915" max="5915" width="17.42578125" style="131" bestFit="1" customWidth="1"/>
    <col min="5916" max="5916" width="14.28515625" style="131" bestFit="1" customWidth="1"/>
    <col min="5917" max="5917" width="17.42578125" style="131" bestFit="1" customWidth="1"/>
    <col min="5918" max="5918" width="14.28515625" style="131" bestFit="1" customWidth="1"/>
    <col min="5919" max="5919" width="15.42578125" style="131" bestFit="1" customWidth="1"/>
    <col min="5920" max="5920" width="12.42578125" style="131" bestFit="1" customWidth="1"/>
    <col min="5921" max="5921" width="15.140625" style="131" bestFit="1" customWidth="1"/>
    <col min="5922" max="5922" width="12.140625" style="131" bestFit="1" customWidth="1"/>
    <col min="5923" max="5923" width="14.42578125" style="131" bestFit="1" customWidth="1"/>
    <col min="5924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160" width="27.140625" style="131" bestFit="1" customWidth="1"/>
    <col min="6161" max="6161" width="17.7109375" style="131" bestFit="1" customWidth="1"/>
    <col min="6162" max="6162" width="14" style="131" bestFit="1" customWidth="1"/>
    <col min="6163" max="6163" width="17.42578125" style="131" bestFit="1" customWidth="1"/>
    <col min="6164" max="6164" width="14.28515625" style="131" bestFit="1" customWidth="1"/>
    <col min="6165" max="6165" width="17.42578125" style="131" bestFit="1" customWidth="1"/>
    <col min="6166" max="6166" width="14.28515625" style="131" bestFit="1" customWidth="1"/>
    <col min="6167" max="6167" width="17.42578125" style="131" bestFit="1" customWidth="1"/>
    <col min="6168" max="6168" width="14.28515625" style="131" bestFit="1" customWidth="1"/>
    <col min="6169" max="6169" width="17.7109375" style="131" bestFit="1" customWidth="1"/>
    <col min="6170" max="6170" width="14.5703125" style="131" bestFit="1" customWidth="1"/>
    <col min="6171" max="6171" width="17.42578125" style="131" bestFit="1" customWidth="1"/>
    <col min="6172" max="6172" width="14.28515625" style="131" bestFit="1" customWidth="1"/>
    <col min="6173" max="6173" width="17.42578125" style="131" bestFit="1" customWidth="1"/>
    <col min="6174" max="6174" width="14.28515625" style="131" bestFit="1" customWidth="1"/>
    <col min="6175" max="6175" width="15.42578125" style="131" bestFit="1" customWidth="1"/>
    <col min="6176" max="6176" width="12.42578125" style="131" bestFit="1" customWidth="1"/>
    <col min="6177" max="6177" width="15.140625" style="131" bestFit="1" customWidth="1"/>
    <col min="6178" max="6178" width="12.140625" style="131" bestFit="1" customWidth="1"/>
    <col min="6179" max="6179" width="14.42578125" style="131" bestFit="1" customWidth="1"/>
    <col min="6180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416" width="27.140625" style="131" bestFit="1" customWidth="1"/>
    <col min="6417" max="6417" width="17.7109375" style="131" bestFit="1" customWidth="1"/>
    <col min="6418" max="6418" width="14" style="131" bestFit="1" customWidth="1"/>
    <col min="6419" max="6419" width="17.42578125" style="131" bestFit="1" customWidth="1"/>
    <col min="6420" max="6420" width="14.28515625" style="131" bestFit="1" customWidth="1"/>
    <col min="6421" max="6421" width="17.42578125" style="131" bestFit="1" customWidth="1"/>
    <col min="6422" max="6422" width="14.28515625" style="131" bestFit="1" customWidth="1"/>
    <col min="6423" max="6423" width="17.42578125" style="131" bestFit="1" customWidth="1"/>
    <col min="6424" max="6424" width="14.28515625" style="131" bestFit="1" customWidth="1"/>
    <col min="6425" max="6425" width="17.7109375" style="131" bestFit="1" customWidth="1"/>
    <col min="6426" max="6426" width="14.5703125" style="131" bestFit="1" customWidth="1"/>
    <col min="6427" max="6427" width="17.42578125" style="131" bestFit="1" customWidth="1"/>
    <col min="6428" max="6428" width="14.28515625" style="131" bestFit="1" customWidth="1"/>
    <col min="6429" max="6429" width="17.42578125" style="131" bestFit="1" customWidth="1"/>
    <col min="6430" max="6430" width="14.28515625" style="131" bestFit="1" customWidth="1"/>
    <col min="6431" max="6431" width="15.42578125" style="131" bestFit="1" customWidth="1"/>
    <col min="6432" max="6432" width="12.42578125" style="131" bestFit="1" customWidth="1"/>
    <col min="6433" max="6433" width="15.140625" style="131" bestFit="1" customWidth="1"/>
    <col min="6434" max="6434" width="12.140625" style="131" bestFit="1" customWidth="1"/>
    <col min="6435" max="6435" width="14.42578125" style="131" bestFit="1" customWidth="1"/>
    <col min="6436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672" width="27.140625" style="131" bestFit="1" customWidth="1"/>
    <col min="6673" max="6673" width="17.7109375" style="131" bestFit="1" customWidth="1"/>
    <col min="6674" max="6674" width="14" style="131" bestFit="1" customWidth="1"/>
    <col min="6675" max="6675" width="17.42578125" style="131" bestFit="1" customWidth="1"/>
    <col min="6676" max="6676" width="14.28515625" style="131" bestFit="1" customWidth="1"/>
    <col min="6677" max="6677" width="17.42578125" style="131" bestFit="1" customWidth="1"/>
    <col min="6678" max="6678" width="14.28515625" style="131" bestFit="1" customWidth="1"/>
    <col min="6679" max="6679" width="17.42578125" style="131" bestFit="1" customWidth="1"/>
    <col min="6680" max="6680" width="14.28515625" style="131" bestFit="1" customWidth="1"/>
    <col min="6681" max="6681" width="17.7109375" style="131" bestFit="1" customWidth="1"/>
    <col min="6682" max="6682" width="14.5703125" style="131" bestFit="1" customWidth="1"/>
    <col min="6683" max="6683" width="17.42578125" style="131" bestFit="1" customWidth="1"/>
    <col min="6684" max="6684" width="14.28515625" style="131" bestFit="1" customWidth="1"/>
    <col min="6685" max="6685" width="17.42578125" style="131" bestFit="1" customWidth="1"/>
    <col min="6686" max="6686" width="14.28515625" style="131" bestFit="1" customWidth="1"/>
    <col min="6687" max="6687" width="15.42578125" style="131" bestFit="1" customWidth="1"/>
    <col min="6688" max="6688" width="12.42578125" style="131" bestFit="1" customWidth="1"/>
    <col min="6689" max="6689" width="15.140625" style="131" bestFit="1" customWidth="1"/>
    <col min="6690" max="6690" width="12.140625" style="131" bestFit="1" customWidth="1"/>
    <col min="6691" max="6691" width="14.42578125" style="131" bestFit="1" customWidth="1"/>
    <col min="6692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6928" width="27.140625" style="131" bestFit="1" customWidth="1"/>
    <col min="6929" max="6929" width="17.7109375" style="131" bestFit="1" customWidth="1"/>
    <col min="6930" max="6930" width="14" style="131" bestFit="1" customWidth="1"/>
    <col min="6931" max="6931" width="17.42578125" style="131" bestFit="1" customWidth="1"/>
    <col min="6932" max="6932" width="14.28515625" style="131" bestFit="1" customWidth="1"/>
    <col min="6933" max="6933" width="17.42578125" style="131" bestFit="1" customWidth="1"/>
    <col min="6934" max="6934" width="14.28515625" style="131" bestFit="1" customWidth="1"/>
    <col min="6935" max="6935" width="17.42578125" style="131" bestFit="1" customWidth="1"/>
    <col min="6936" max="6936" width="14.28515625" style="131" bestFit="1" customWidth="1"/>
    <col min="6937" max="6937" width="17.7109375" style="131" bestFit="1" customWidth="1"/>
    <col min="6938" max="6938" width="14.5703125" style="131" bestFit="1" customWidth="1"/>
    <col min="6939" max="6939" width="17.42578125" style="131" bestFit="1" customWidth="1"/>
    <col min="6940" max="6940" width="14.28515625" style="131" bestFit="1" customWidth="1"/>
    <col min="6941" max="6941" width="17.42578125" style="131" bestFit="1" customWidth="1"/>
    <col min="6942" max="6942" width="14.28515625" style="131" bestFit="1" customWidth="1"/>
    <col min="6943" max="6943" width="15.42578125" style="131" bestFit="1" customWidth="1"/>
    <col min="6944" max="6944" width="12.42578125" style="131" bestFit="1" customWidth="1"/>
    <col min="6945" max="6945" width="15.140625" style="131" bestFit="1" customWidth="1"/>
    <col min="6946" max="6946" width="12.140625" style="131" bestFit="1" customWidth="1"/>
    <col min="6947" max="6947" width="14.42578125" style="131" bestFit="1" customWidth="1"/>
    <col min="6948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184" width="27.140625" style="131" bestFit="1" customWidth="1"/>
    <col min="7185" max="7185" width="17.7109375" style="131" bestFit="1" customWidth="1"/>
    <col min="7186" max="7186" width="14" style="131" bestFit="1" customWidth="1"/>
    <col min="7187" max="7187" width="17.42578125" style="131" bestFit="1" customWidth="1"/>
    <col min="7188" max="7188" width="14.28515625" style="131" bestFit="1" customWidth="1"/>
    <col min="7189" max="7189" width="17.42578125" style="131" bestFit="1" customWidth="1"/>
    <col min="7190" max="7190" width="14.28515625" style="131" bestFit="1" customWidth="1"/>
    <col min="7191" max="7191" width="17.42578125" style="131" bestFit="1" customWidth="1"/>
    <col min="7192" max="7192" width="14.28515625" style="131" bestFit="1" customWidth="1"/>
    <col min="7193" max="7193" width="17.7109375" style="131" bestFit="1" customWidth="1"/>
    <col min="7194" max="7194" width="14.5703125" style="131" bestFit="1" customWidth="1"/>
    <col min="7195" max="7195" width="17.42578125" style="131" bestFit="1" customWidth="1"/>
    <col min="7196" max="7196" width="14.28515625" style="131" bestFit="1" customWidth="1"/>
    <col min="7197" max="7197" width="17.42578125" style="131" bestFit="1" customWidth="1"/>
    <col min="7198" max="7198" width="14.28515625" style="131" bestFit="1" customWidth="1"/>
    <col min="7199" max="7199" width="15.42578125" style="131" bestFit="1" customWidth="1"/>
    <col min="7200" max="7200" width="12.42578125" style="131" bestFit="1" customWidth="1"/>
    <col min="7201" max="7201" width="15.140625" style="131" bestFit="1" customWidth="1"/>
    <col min="7202" max="7202" width="12.140625" style="131" bestFit="1" customWidth="1"/>
    <col min="7203" max="7203" width="14.42578125" style="131" bestFit="1" customWidth="1"/>
    <col min="7204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440" width="27.140625" style="131" bestFit="1" customWidth="1"/>
    <col min="7441" max="7441" width="17.7109375" style="131" bestFit="1" customWidth="1"/>
    <col min="7442" max="7442" width="14" style="131" bestFit="1" customWidth="1"/>
    <col min="7443" max="7443" width="17.42578125" style="131" bestFit="1" customWidth="1"/>
    <col min="7444" max="7444" width="14.28515625" style="131" bestFit="1" customWidth="1"/>
    <col min="7445" max="7445" width="17.42578125" style="131" bestFit="1" customWidth="1"/>
    <col min="7446" max="7446" width="14.28515625" style="131" bestFit="1" customWidth="1"/>
    <col min="7447" max="7447" width="17.42578125" style="131" bestFit="1" customWidth="1"/>
    <col min="7448" max="7448" width="14.28515625" style="131" bestFit="1" customWidth="1"/>
    <col min="7449" max="7449" width="17.7109375" style="131" bestFit="1" customWidth="1"/>
    <col min="7450" max="7450" width="14.5703125" style="131" bestFit="1" customWidth="1"/>
    <col min="7451" max="7451" width="17.42578125" style="131" bestFit="1" customWidth="1"/>
    <col min="7452" max="7452" width="14.28515625" style="131" bestFit="1" customWidth="1"/>
    <col min="7453" max="7453" width="17.42578125" style="131" bestFit="1" customWidth="1"/>
    <col min="7454" max="7454" width="14.28515625" style="131" bestFit="1" customWidth="1"/>
    <col min="7455" max="7455" width="15.42578125" style="131" bestFit="1" customWidth="1"/>
    <col min="7456" max="7456" width="12.42578125" style="131" bestFit="1" customWidth="1"/>
    <col min="7457" max="7457" width="15.140625" style="131" bestFit="1" customWidth="1"/>
    <col min="7458" max="7458" width="12.140625" style="131" bestFit="1" customWidth="1"/>
    <col min="7459" max="7459" width="14.42578125" style="131" bestFit="1" customWidth="1"/>
    <col min="7460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696" width="27.140625" style="131" bestFit="1" customWidth="1"/>
    <col min="7697" max="7697" width="17.7109375" style="131" bestFit="1" customWidth="1"/>
    <col min="7698" max="7698" width="14" style="131" bestFit="1" customWidth="1"/>
    <col min="7699" max="7699" width="17.42578125" style="131" bestFit="1" customWidth="1"/>
    <col min="7700" max="7700" width="14.28515625" style="131" bestFit="1" customWidth="1"/>
    <col min="7701" max="7701" width="17.42578125" style="131" bestFit="1" customWidth="1"/>
    <col min="7702" max="7702" width="14.28515625" style="131" bestFit="1" customWidth="1"/>
    <col min="7703" max="7703" width="17.42578125" style="131" bestFit="1" customWidth="1"/>
    <col min="7704" max="7704" width="14.28515625" style="131" bestFit="1" customWidth="1"/>
    <col min="7705" max="7705" width="17.7109375" style="131" bestFit="1" customWidth="1"/>
    <col min="7706" max="7706" width="14.5703125" style="131" bestFit="1" customWidth="1"/>
    <col min="7707" max="7707" width="17.42578125" style="131" bestFit="1" customWidth="1"/>
    <col min="7708" max="7708" width="14.28515625" style="131" bestFit="1" customWidth="1"/>
    <col min="7709" max="7709" width="17.42578125" style="131" bestFit="1" customWidth="1"/>
    <col min="7710" max="7710" width="14.28515625" style="131" bestFit="1" customWidth="1"/>
    <col min="7711" max="7711" width="15.42578125" style="131" bestFit="1" customWidth="1"/>
    <col min="7712" max="7712" width="12.42578125" style="131" bestFit="1" customWidth="1"/>
    <col min="7713" max="7713" width="15.140625" style="131" bestFit="1" customWidth="1"/>
    <col min="7714" max="7714" width="12.140625" style="131" bestFit="1" customWidth="1"/>
    <col min="7715" max="7715" width="14.42578125" style="131" bestFit="1" customWidth="1"/>
    <col min="7716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7952" width="27.140625" style="131" bestFit="1" customWidth="1"/>
    <col min="7953" max="7953" width="17.7109375" style="131" bestFit="1" customWidth="1"/>
    <col min="7954" max="7954" width="14" style="131" bestFit="1" customWidth="1"/>
    <col min="7955" max="7955" width="17.42578125" style="131" bestFit="1" customWidth="1"/>
    <col min="7956" max="7956" width="14.28515625" style="131" bestFit="1" customWidth="1"/>
    <col min="7957" max="7957" width="17.42578125" style="131" bestFit="1" customWidth="1"/>
    <col min="7958" max="7958" width="14.28515625" style="131" bestFit="1" customWidth="1"/>
    <col min="7959" max="7959" width="17.42578125" style="131" bestFit="1" customWidth="1"/>
    <col min="7960" max="7960" width="14.28515625" style="131" bestFit="1" customWidth="1"/>
    <col min="7961" max="7961" width="17.7109375" style="131" bestFit="1" customWidth="1"/>
    <col min="7962" max="7962" width="14.5703125" style="131" bestFit="1" customWidth="1"/>
    <col min="7963" max="7963" width="17.42578125" style="131" bestFit="1" customWidth="1"/>
    <col min="7964" max="7964" width="14.28515625" style="131" bestFit="1" customWidth="1"/>
    <col min="7965" max="7965" width="17.42578125" style="131" bestFit="1" customWidth="1"/>
    <col min="7966" max="7966" width="14.28515625" style="131" bestFit="1" customWidth="1"/>
    <col min="7967" max="7967" width="15.42578125" style="131" bestFit="1" customWidth="1"/>
    <col min="7968" max="7968" width="12.42578125" style="131" bestFit="1" customWidth="1"/>
    <col min="7969" max="7969" width="15.140625" style="131" bestFit="1" customWidth="1"/>
    <col min="7970" max="7970" width="12.140625" style="131" bestFit="1" customWidth="1"/>
    <col min="7971" max="7971" width="14.42578125" style="131" bestFit="1" customWidth="1"/>
    <col min="7972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208" width="27.140625" style="131" bestFit="1" customWidth="1"/>
    <col min="8209" max="8209" width="17.7109375" style="131" bestFit="1" customWidth="1"/>
    <col min="8210" max="8210" width="14" style="131" bestFit="1" customWidth="1"/>
    <col min="8211" max="8211" width="17.42578125" style="131" bestFit="1" customWidth="1"/>
    <col min="8212" max="8212" width="14.28515625" style="131" bestFit="1" customWidth="1"/>
    <col min="8213" max="8213" width="17.42578125" style="131" bestFit="1" customWidth="1"/>
    <col min="8214" max="8214" width="14.28515625" style="131" bestFit="1" customWidth="1"/>
    <col min="8215" max="8215" width="17.42578125" style="131" bestFit="1" customWidth="1"/>
    <col min="8216" max="8216" width="14.28515625" style="131" bestFit="1" customWidth="1"/>
    <col min="8217" max="8217" width="17.7109375" style="131" bestFit="1" customWidth="1"/>
    <col min="8218" max="8218" width="14.5703125" style="131" bestFit="1" customWidth="1"/>
    <col min="8219" max="8219" width="17.42578125" style="131" bestFit="1" customWidth="1"/>
    <col min="8220" max="8220" width="14.28515625" style="131" bestFit="1" customWidth="1"/>
    <col min="8221" max="8221" width="17.42578125" style="131" bestFit="1" customWidth="1"/>
    <col min="8222" max="8222" width="14.28515625" style="131" bestFit="1" customWidth="1"/>
    <col min="8223" max="8223" width="15.42578125" style="131" bestFit="1" customWidth="1"/>
    <col min="8224" max="8224" width="12.42578125" style="131" bestFit="1" customWidth="1"/>
    <col min="8225" max="8225" width="15.140625" style="131" bestFit="1" customWidth="1"/>
    <col min="8226" max="8226" width="12.140625" style="131" bestFit="1" customWidth="1"/>
    <col min="8227" max="8227" width="14.42578125" style="131" bestFit="1" customWidth="1"/>
    <col min="8228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464" width="27.140625" style="131" bestFit="1" customWidth="1"/>
    <col min="8465" max="8465" width="17.7109375" style="131" bestFit="1" customWidth="1"/>
    <col min="8466" max="8466" width="14" style="131" bestFit="1" customWidth="1"/>
    <col min="8467" max="8467" width="17.42578125" style="131" bestFit="1" customWidth="1"/>
    <col min="8468" max="8468" width="14.28515625" style="131" bestFit="1" customWidth="1"/>
    <col min="8469" max="8469" width="17.42578125" style="131" bestFit="1" customWidth="1"/>
    <col min="8470" max="8470" width="14.28515625" style="131" bestFit="1" customWidth="1"/>
    <col min="8471" max="8471" width="17.42578125" style="131" bestFit="1" customWidth="1"/>
    <col min="8472" max="8472" width="14.28515625" style="131" bestFit="1" customWidth="1"/>
    <col min="8473" max="8473" width="17.7109375" style="131" bestFit="1" customWidth="1"/>
    <col min="8474" max="8474" width="14.5703125" style="131" bestFit="1" customWidth="1"/>
    <col min="8475" max="8475" width="17.42578125" style="131" bestFit="1" customWidth="1"/>
    <col min="8476" max="8476" width="14.28515625" style="131" bestFit="1" customWidth="1"/>
    <col min="8477" max="8477" width="17.42578125" style="131" bestFit="1" customWidth="1"/>
    <col min="8478" max="8478" width="14.28515625" style="131" bestFit="1" customWidth="1"/>
    <col min="8479" max="8479" width="15.42578125" style="131" bestFit="1" customWidth="1"/>
    <col min="8480" max="8480" width="12.42578125" style="131" bestFit="1" customWidth="1"/>
    <col min="8481" max="8481" width="15.140625" style="131" bestFit="1" customWidth="1"/>
    <col min="8482" max="8482" width="12.140625" style="131" bestFit="1" customWidth="1"/>
    <col min="8483" max="8483" width="14.42578125" style="131" bestFit="1" customWidth="1"/>
    <col min="8484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720" width="27.140625" style="131" bestFit="1" customWidth="1"/>
    <col min="8721" max="8721" width="17.7109375" style="131" bestFit="1" customWidth="1"/>
    <col min="8722" max="8722" width="14" style="131" bestFit="1" customWidth="1"/>
    <col min="8723" max="8723" width="17.42578125" style="131" bestFit="1" customWidth="1"/>
    <col min="8724" max="8724" width="14.28515625" style="131" bestFit="1" customWidth="1"/>
    <col min="8725" max="8725" width="17.42578125" style="131" bestFit="1" customWidth="1"/>
    <col min="8726" max="8726" width="14.28515625" style="131" bestFit="1" customWidth="1"/>
    <col min="8727" max="8727" width="17.42578125" style="131" bestFit="1" customWidth="1"/>
    <col min="8728" max="8728" width="14.28515625" style="131" bestFit="1" customWidth="1"/>
    <col min="8729" max="8729" width="17.7109375" style="131" bestFit="1" customWidth="1"/>
    <col min="8730" max="8730" width="14.5703125" style="131" bestFit="1" customWidth="1"/>
    <col min="8731" max="8731" width="17.42578125" style="131" bestFit="1" customWidth="1"/>
    <col min="8732" max="8732" width="14.28515625" style="131" bestFit="1" customWidth="1"/>
    <col min="8733" max="8733" width="17.42578125" style="131" bestFit="1" customWidth="1"/>
    <col min="8734" max="8734" width="14.28515625" style="131" bestFit="1" customWidth="1"/>
    <col min="8735" max="8735" width="15.42578125" style="131" bestFit="1" customWidth="1"/>
    <col min="8736" max="8736" width="12.42578125" style="131" bestFit="1" customWidth="1"/>
    <col min="8737" max="8737" width="15.140625" style="131" bestFit="1" customWidth="1"/>
    <col min="8738" max="8738" width="12.140625" style="131" bestFit="1" customWidth="1"/>
    <col min="8739" max="8739" width="14.42578125" style="131" bestFit="1" customWidth="1"/>
    <col min="8740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8976" width="27.140625" style="131" bestFit="1" customWidth="1"/>
    <col min="8977" max="8977" width="17.7109375" style="131" bestFit="1" customWidth="1"/>
    <col min="8978" max="8978" width="14" style="131" bestFit="1" customWidth="1"/>
    <col min="8979" max="8979" width="17.42578125" style="131" bestFit="1" customWidth="1"/>
    <col min="8980" max="8980" width="14.28515625" style="131" bestFit="1" customWidth="1"/>
    <col min="8981" max="8981" width="17.42578125" style="131" bestFit="1" customWidth="1"/>
    <col min="8982" max="8982" width="14.28515625" style="131" bestFit="1" customWidth="1"/>
    <col min="8983" max="8983" width="17.42578125" style="131" bestFit="1" customWidth="1"/>
    <col min="8984" max="8984" width="14.28515625" style="131" bestFit="1" customWidth="1"/>
    <col min="8985" max="8985" width="17.7109375" style="131" bestFit="1" customWidth="1"/>
    <col min="8986" max="8986" width="14.5703125" style="131" bestFit="1" customWidth="1"/>
    <col min="8987" max="8987" width="17.42578125" style="131" bestFit="1" customWidth="1"/>
    <col min="8988" max="8988" width="14.28515625" style="131" bestFit="1" customWidth="1"/>
    <col min="8989" max="8989" width="17.42578125" style="131" bestFit="1" customWidth="1"/>
    <col min="8990" max="8990" width="14.28515625" style="131" bestFit="1" customWidth="1"/>
    <col min="8991" max="8991" width="15.42578125" style="131" bestFit="1" customWidth="1"/>
    <col min="8992" max="8992" width="12.42578125" style="131" bestFit="1" customWidth="1"/>
    <col min="8993" max="8993" width="15.140625" style="131" bestFit="1" customWidth="1"/>
    <col min="8994" max="8994" width="12.140625" style="131" bestFit="1" customWidth="1"/>
    <col min="8995" max="8995" width="14.42578125" style="131" bestFit="1" customWidth="1"/>
    <col min="8996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232" width="27.140625" style="131" bestFit="1" customWidth="1"/>
    <col min="9233" max="9233" width="17.7109375" style="131" bestFit="1" customWidth="1"/>
    <col min="9234" max="9234" width="14" style="131" bestFit="1" customWidth="1"/>
    <col min="9235" max="9235" width="17.42578125" style="131" bestFit="1" customWidth="1"/>
    <col min="9236" max="9236" width="14.28515625" style="131" bestFit="1" customWidth="1"/>
    <col min="9237" max="9237" width="17.42578125" style="131" bestFit="1" customWidth="1"/>
    <col min="9238" max="9238" width="14.28515625" style="131" bestFit="1" customWidth="1"/>
    <col min="9239" max="9239" width="17.42578125" style="131" bestFit="1" customWidth="1"/>
    <col min="9240" max="9240" width="14.28515625" style="131" bestFit="1" customWidth="1"/>
    <col min="9241" max="9241" width="17.7109375" style="131" bestFit="1" customWidth="1"/>
    <col min="9242" max="9242" width="14.5703125" style="131" bestFit="1" customWidth="1"/>
    <col min="9243" max="9243" width="17.42578125" style="131" bestFit="1" customWidth="1"/>
    <col min="9244" max="9244" width="14.28515625" style="131" bestFit="1" customWidth="1"/>
    <col min="9245" max="9245" width="17.42578125" style="131" bestFit="1" customWidth="1"/>
    <col min="9246" max="9246" width="14.28515625" style="131" bestFit="1" customWidth="1"/>
    <col min="9247" max="9247" width="15.42578125" style="131" bestFit="1" customWidth="1"/>
    <col min="9248" max="9248" width="12.42578125" style="131" bestFit="1" customWidth="1"/>
    <col min="9249" max="9249" width="15.140625" style="131" bestFit="1" customWidth="1"/>
    <col min="9250" max="9250" width="12.140625" style="131" bestFit="1" customWidth="1"/>
    <col min="9251" max="9251" width="14.42578125" style="131" bestFit="1" customWidth="1"/>
    <col min="9252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488" width="27.140625" style="131" bestFit="1" customWidth="1"/>
    <col min="9489" max="9489" width="17.7109375" style="131" bestFit="1" customWidth="1"/>
    <col min="9490" max="9490" width="14" style="131" bestFit="1" customWidth="1"/>
    <col min="9491" max="9491" width="17.42578125" style="131" bestFit="1" customWidth="1"/>
    <col min="9492" max="9492" width="14.28515625" style="131" bestFit="1" customWidth="1"/>
    <col min="9493" max="9493" width="17.42578125" style="131" bestFit="1" customWidth="1"/>
    <col min="9494" max="9494" width="14.28515625" style="131" bestFit="1" customWidth="1"/>
    <col min="9495" max="9495" width="17.42578125" style="131" bestFit="1" customWidth="1"/>
    <col min="9496" max="9496" width="14.28515625" style="131" bestFit="1" customWidth="1"/>
    <col min="9497" max="9497" width="17.7109375" style="131" bestFit="1" customWidth="1"/>
    <col min="9498" max="9498" width="14.5703125" style="131" bestFit="1" customWidth="1"/>
    <col min="9499" max="9499" width="17.42578125" style="131" bestFit="1" customWidth="1"/>
    <col min="9500" max="9500" width="14.28515625" style="131" bestFit="1" customWidth="1"/>
    <col min="9501" max="9501" width="17.42578125" style="131" bestFit="1" customWidth="1"/>
    <col min="9502" max="9502" width="14.28515625" style="131" bestFit="1" customWidth="1"/>
    <col min="9503" max="9503" width="15.42578125" style="131" bestFit="1" customWidth="1"/>
    <col min="9504" max="9504" width="12.42578125" style="131" bestFit="1" customWidth="1"/>
    <col min="9505" max="9505" width="15.140625" style="131" bestFit="1" customWidth="1"/>
    <col min="9506" max="9506" width="12.140625" style="131" bestFit="1" customWidth="1"/>
    <col min="9507" max="9507" width="14.42578125" style="131" bestFit="1" customWidth="1"/>
    <col min="9508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744" width="27.140625" style="131" bestFit="1" customWidth="1"/>
    <col min="9745" max="9745" width="17.7109375" style="131" bestFit="1" customWidth="1"/>
    <col min="9746" max="9746" width="14" style="131" bestFit="1" customWidth="1"/>
    <col min="9747" max="9747" width="17.42578125" style="131" bestFit="1" customWidth="1"/>
    <col min="9748" max="9748" width="14.28515625" style="131" bestFit="1" customWidth="1"/>
    <col min="9749" max="9749" width="17.42578125" style="131" bestFit="1" customWidth="1"/>
    <col min="9750" max="9750" width="14.28515625" style="131" bestFit="1" customWidth="1"/>
    <col min="9751" max="9751" width="17.42578125" style="131" bestFit="1" customWidth="1"/>
    <col min="9752" max="9752" width="14.28515625" style="131" bestFit="1" customWidth="1"/>
    <col min="9753" max="9753" width="17.7109375" style="131" bestFit="1" customWidth="1"/>
    <col min="9754" max="9754" width="14.5703125" style="131" bestFit="1" customWidth="1"/>
    <col min="9755" max="9755" width="17.42578125" style="131" bestFit="1" customWidth="1"/>
    <col min="9756" max="9756" width="14.28515625" style="131" bestFit="1" customWidth="1"/>
    <col min="9757" max="9757" width="17.42578125" style="131" bestFit="1" customWidth="1"/>
    <col min="9758" max="9758" width="14.28515625" style="131" bestFit="1" customWidth="1"/>
    <col min="9759" max="9759" width="15.42578125" style="131" bestFit="1" customWidth="1"/>
    <col min="9760" max="9760" width="12.42578125" style="131" bestFit="1" customWidth="1"/>
    <col min="9761" max="9761" width="15.140625" style="131" bestFit="1" customWidth="1"/>
    <col min="9762" max="9762" width="12.140625" style="131" bestFit="1" customWidth="1"/>
    <col min="9763" max="9763" width="14.42578125" style="131" bestFit="1" customWidth="1"/>
    <col min="9764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000" width="27.140625" style="131" bestFit="1" customWidth="1"/>
    <col min="10001" max="10001" width="17.7109375" style="131" bestFit="1" customWidth="1"/>
    <col min="10002" max="10002" width="14" style="131" bestFit="1" customWidth="1"/>
    <col min="10003" max="10003" width="17.42578125" style="131" bestFit="1" customWidth="1"/>
    <col min="10004" max="10004" width="14.28515625" style="131" bestFit="1" customWidth="1"/>
    <col min="10005" max="10005" width="17.42578125" style="131" bestFit="1" customWidth="1"/>
    <col min="10006" max="10006" width="14.28515625" style="131" bestFit="1" customWidth="1"/>
    <col min="10007" max="10007" width="17.42578125" style="131" bestFit="1" customWidth="1"/>
    <col min="10008" max="10008" width="14.28515625" style="131" bestFit="1" customWidth="1"/>
    <col min="10009" max="10009" width="17.7109375" style="131" bestFit="1" customWidth="1"/>
    <col min="10010" max="10010" width="14.5703125" style="131" bestFit="1" customWidth="1"/>
    <col min="10011" max="10011" width="17.42578125" style="131" bestFit="1" customWidth="1"/>
    <col min="10012" max="10012" width="14.28515625" style="131" bestFit="1" customWidth="1"/>
    <col min="10013" max="10013" width="17.42578125" style="131" bestFit="1" customWidth="1"/>
    <col min="10014" max="10014" width="14.28515625" style="131" bestFit="1" customWidth="1"/>
    <col min="10015" max="10015" width="15.42578125" style="131" bestFit="1" customWidth="1"/>
    <col min="10016" max="10016" width="12.42578125" style="131" bestFit="1" customWidth="1"/>
    <col min="10017" max="10017" width="15.140625" style="131" bestFit="1" customWidth="1"/>
    <col min="10018" max="10018" width="12.140625" style="131" bestFit="1" customWidth="1"/>
    <col min="10019" max="10019" width="14.42578125" style="131" bestFit="1" customWidth="1"/>
    <col min="10020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256" width="27.140625" style="131" bestFit="1" customWidth="1"/>
    <col min="10257" max="10257" width="17.7109375" style="131" bestFit="1" customWidth="1"/>
    <col min="10258" max="10258" width="14" style="131" bestFit="1" customWidth="1"/>
    <col min="10259" max="10259" width="17.42578125" style="131" bestFit="1" customWidth="1"/>
    <col min="10260" max="10260" width="14.28515625" style="131" bestFit="1" customWidth="1"/>
    <col min="10261" max="10261" width="17.42578125" style="131" bestFit="1" customWidth="1"/>
    <col min="10262" max="10262" width="14.28515625" style="131" bestFit="1" customWidth="1"/>
    <col min="10263" max="10263" width="17.42578125" style="131" bestFit="1" customWidth="1"/>
    <col min="10264" max="10264" width="14.28515625" style="131" bestFit="1" customWidth="1"/>
    <col min="10265" max="10265" width="17.7109375" style="131" bestFit="1" customWidth="1"/>
    <col min="10266" max="10266" width="14.5703125" style="131" bestFit="1" customWidth="1"/>
    <col min="10267" max="10267" width="17.42578125" style="131" bestFit="1" customWidth="1"/>
    <col min="10268" max="10268" width="14.28515625" style="131" bestFit="1" customWidth="1"/>
    <col min="10269" max="10269" width="17.42578125" style="131" bestFit="1" customWidth="1"/>
    <col min="10270" max="10270" width="14.28515625" style="131" bestFit="1" customWidth="1"/>
    <col min="10271" max="10271" width="15.42578125" style="131" bestFit="1" customWidth="1"/>
    <col min="10272" max="10272" width="12.42578125" style="131" bestFit="1" customWidth="1"/>
    <col min="10273" max="10273" width="15.140625" style="131" bestFit="1" customWidth="1"/>
    <col min="10274" max="10274" width="12.140625" style="131" bestFit="1" customWidth="1"/>
    <col min="10275" max="10275" width="14.42578125" style="131" bestFit="1" customWidth="1"/>
    <col min="10276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512" width="27.140625" style="131" bestFit="1" customWidth="1"/>
    <col min="10513" max="10513" width="17.7109375" style="131" bestFit="1" customWidth="1"/>
    <col min="10514" max="10514" width="14" style="131" bestFit="1" customWidth="1"/>
    <col min="10515" max="10515" width="17.42578125" style="131" bestFit="1" customWidth="1"/>
    <col min="10516" max="10516" width="14.28515625" style="131" bestFit="1" customWidth="1"/>
    <col min="10517" max="10517" width="17.42578125" style="131" bestFit="1" customWidth="1"/>
    <col min="10518" max="10518" width="14.28515625" style="131" bestFit="1" customWidth="1"/>
    <col min="10519" max="10519" width="17.42578125" style="131" bestFit="1" customWidth="1"/>
    <col min="10520" max="10520" width="14.28515625" style="131" bestFit="1" customWidth="1"/>
    <col min="10521" max="10521" width="17.7109375" style="131" bestFit="1" customWidth="1"/>
    <col min="10522" max="10522" width="14.5703125" style="131" bestFit="1" customWidth="1"/>
    <col min="10523" max="10523" width="17.42578125" style="131" bestFit="1" customWidth="1"/>
    <col min="10524" max="10524" width="14.28515625" style="131" bestFit="1" customWidth="1"/>
    <col min="10525" max="10525" width="17.42578125" style="131" bestFit="1" customWidth="1"/>
    <col min="10526" max="10526" width="14.28515625" style="131" bestFit="1" customWidth="1"/>
    <col min="10527" max="10527" width="15.42578125" style="131" bestFit="1" customWidth="1"/>
    <col min="10528" max="10528" width="12.42578125" style="131" bestFit="1" customWidth="1"/>
    <col min="10529" max="10529" width="15.140625" style="131" bestFit="1" customWidth="1"/>
    <col min="10530" max="10530" width="12.140625" style="131" bestFit="1" customWidth="1"/>
    <col min="10531" max="10531" width="14.42578125" style="131" bestFit="1" customWidth="1"/>
    <col min="10532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0768" width="27.140625" style="131" bestFit="1" customWidth="1"/>
    <col min="10769" max="10769" width="17.7109375" style="131" bestFit="1" customWidth="1"/>
    <col min="10770" max="10770" width="14" style="131" bestFit="1" customWidth="1"/>
    <col min="10771" max="10771" width="17.42578125" style="131" bestFit="1" customWidth="1"/>
    <col min="10772" max="10772" width="14.28515625" style="131" bestFit="1" customWidth="1"/>
    <col min="10773" max="10773" width="17.42578125" style="131" bestFit="1" customWidth="1"/>
    <col min="10774" max="10774" width="14.28515625" style="131" bestFit="1" customWidth="1"/>
    <col min="10775" max="10775" width="17.42578125" style="131" bestFit="1" customWidth="1"/>
    <col min="10776" max="10776" width="14.28515625" style="131" bestFit="1" customWidth="1"/>
    <col min="10777" max="10777" width="17.7109375" style="131" bestFit="1" customWidth="1"/>
    <col min="10778" max="10778" width="14.5703125" style="131" bestFit="1" customWidth="1"/>
    <col min="10779" max="10779" width="17.42578125" style="131" bestFit="1" customWidth="1"/>
    <col min="10780" max="10780" width="14.28515625" style="131" bestFit="1" customWidth="1"/>
    <col min="10781" max="10781" width="17.42578125" style="131" bestFit="1" customWidth="1"/>
    <col min="10782" max="10782" width="14.28515625" style="131" bestFit="1" customWidth="1"/>
    <col min="10783" max="10783" width="15.42578125" style="131" bestFit="1" customWidth="1"/>
    <col min="10784" max="10784" width="12.42578125" style="131" bestFit="1" customWidth="1"/>
    <col min="10785" max="10785" width="15.140625" style="131" bestFit="1" customWidth="1"/>
    <col min="10786" max="10786" width="12.140625" style="131" bestFit="1" customWidth="1"/>
    <col min="10787" max="10787" width="14.42578125" style="131" bestFit="1" customWidth="1"/>
    <col min="10788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024" width="27.140625" style="131" bestFit="1" customWidth="1"/>
    <col min="11025" max="11025" width="17.7109375" style="131" bestFit="1" customWidth="1"/>
    <col min="11026" max="11026" width="14" style="131" bestFit="1" customWidth="1"/>
    <col min="11027" max="11027" width="17.42578125" style="131" bestFit="1" customWidth="1"/>
    <col min="11028" max="11028" width="14.28515625" style="131" bestFit="1" customWidth="1"/>
    <col min="11029" max="11029" width="17.42578125" style="131" bestFit="1" customWidth="1"/>
    <col min="11030" max="11030" width="14.28515625" style="131" bestFit="1" customWidth="1"/>
    <col min="11031" max="11031" width="17.42578125" style="131" bestFit="1" customWidth="1"/>
    <col min="11032" max="11032" width="14.28515625" style="131" bestFit="1" customWidth="1"/>
    <col min="11033" max="11033" width="17.7109375" style="131" bestFit="1" customWidth="1"/>
    <col min="11034" max="11034" width="14.5703125" style="131" bestFit="1" customWidth="1"/>
    <col min="11035" max="11035" width="17.42578125" style="131" bestFit="1" customWidth="1"/>
    <col min="11036" max="11036" width="14.28515625" style="131" bestFit="1" customWidth="1"/>
    <col min="11037" max="11037" width="17.42578125" style="131" bestFit="1" customWidth="1"/>
    <col min="11038" max="11038" width="14.28515625" style="131" bestFit="1" customWidth="1"/>
    <col min="11039" max="11039" width="15.42578125" style="131" bestFit="1" customWidth="1"/>
    <col min="11040" max="11040" width="12.42578125" style="131" bestFit="1" customWidth="1"/>
    <col min="11041" max="11041" width="15.140625" style="131" bestFit="1" customWidth="1"/>
    <col min="11042" max="11042" width="12.140625" style="131" bestFit="1" customWidth="1"/>
    <col min="11043" max="11043" width="14.42578125" style="131" bestFit="1" customWidth="1"/>
    <col min="11044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280" width="27.140625" style="131" bestFit="1" customWidth="1"/>
    <col min="11281" max="11281" width="17.7109375" style="131" bestFit="1" customWidth="1"/>
    <col min="11282" max="11282" width="14" style="131" bestFit="1" customWidth="1"/>
    <col min="11283" max="11283" width="17.42578125" style="131" bestFit="1" customWidth="1"/>
    <col min="11284" max="11284" width="14.28515625" style="131" bestFit="1" customWidth="1"/>
    <col min="11285" max="11285" width="17.42578125" style="131" bestFit="1" customWidth="1"/>
    <col min="11286" max="11286" width="14.28515625" style="131" bestFit="1" customWidth="1"/>
    <col min="11287" max="11287" width="17.42578125" style="131" bestFit="1" customWidth="1"/>
    <col min="11288" max="11288" width="14.28515625" style="131" bestFit="1" customWidth="1"/>
    <col min="11289" max="11289" width="17.7109375" style="131" bestFit="1" customWidth="1"/>
    <col min="11290" max="11290" width="14.5703125" style="131" bestFit="1" customWidth="1"/>
    <col min="11291" max="11291" width="17.42578125" style="131" bestFit="1" customWidth="1"/>
    <col min="11292" max="11292" width="14.28515625" style="131" bestFit="1" customWidth="1"/>
    <col min="11293" max="11293" width="17.42578125" style="131" bestFit="1" customWidth="1"/>
    <col min="11294" max="11294" width="14.28515625" style="131" bestFit="1" customWidth="1"/>
    <col min="11295" max="11295" width="15.42578125" style="131" bestFit="1" customWidth="1"/>
    <col min="11296" max="11296" width="12.42578125" style="131" bestFit="1" customWidth="1"/>
    <col min="11297" max="11297" width="15.140625" style="131" bestFit="1" customWidth="1"/>
    <col min="11298" max="11298" width="12.140625" style="131" bestFit="1" customWidth="1"/>
    <col min="11299" max="11299" width="14.42578125" style="131" bestFit="1" customWidth="1"/>
    <col min="11300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536" width="27.140625" style="131" bestFit="1" customWidth="1"/>
    <col min="11537" max="11537" width="17.7109375" style="131" bestFit="1" customWidth="1"/>
    <col min="11538" max="11538" width="14" style="131" bestFit="1" customWidth="1"/>
    <col min="11539" max="11539" width="17.42578125" style="131" bestFit="1" customWidth="1"/>
    <col min="11540" max="11540" width="14.28515625" style="131" bestFit="1" customWidth="1"/>
    <col min="11541" max="11541" width="17.42578125" style="131" bestFit="1" customWidth="1"/>
    <col min="11542" max="11542" width="14.28515625" style="131" bestFit="1" customWidth="1"/>
    <col min="11543" max="11543" width="17.42578125" style="131" bestFit="1" customWidth="1"/>
    <col min="11544" max="11544" width="14.28515625" style="131" bestFit="1" customWidth="1"/>
    <col min="11545" max="11545" width="17.7109375" style="131" bestFit="1" customWidth="1"/>
    <col min="11546" max="11546" width="14.5703125" style="131" bestFit="1" customWidth="1"/>
    <col min="11547" max="11547" width="17.42578125" style="131" bestFit="1" customWidth="1"/>
    <col min="11548" max="11548" width="14.28515625" style="131" bestFit="1" customWidth="1"/>
    <col min="11549" max="11549" width="17.42578125" style="131" bestFit="1" customWidth="1"/>
    <col min="11550" max="11550" width="14.28515625" style="131" bestFit="1" customWidth="1"/>
    <col min="11551" max="11551" width="15.42578125" style="131" bestFit="1" customWidth="1"/>
    <col min="11552" max="11552" width="12.42578125" style="131" bestFit="1" customWidth="1"/>
    <col min="11553" max="11553" width="15.140625" style="131" bestFit="1" customWidth="1"/>
    <col min="11554" max="11554" width="12.140625" style="131" bestFit="1" customWidth="1"/>
    <col min="11555" max="11555" width="14.42578125" style="131" bestFit="1" customWidth="1"/>
    <col min="11556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1792" width="27.140625" style="131" bestFit="1" customWidth="1"/>
    <col min="11793" max="11793" width="17.7109375" style="131" bestFit="1" customWidth="1"/>
    <col min="11794" max="11794" width="14" style="131" bestFit="1" customWidth="1"/>
    <col min="11795" max="11795" width="17.42578125" style="131" bestFit="1" customWidth="1"/>
    <col min="11796" max="11796" width="14.28515625" style="131" bestFit="1" customWidth="1"/>
    <col min="11797" max="11797" width="17.42578125" style="131" bestFit="1" customWidth="1"/>
    <col min="11798" max="11798" width="14.28515625" style="131" bestFit="1" customWidth="1"/>
    <col min="11799" max="11799" width="17.42578125" style="131" bestFit="1" customWidth="1"/>
    <col min="11800" max="11800" width="14.28515625" style="131" bestFit="1" customWidth="1"/>
    <col min="11801" max="11801" width="17.7109375" style="131" bestFit="1" customWidth="1"/>
    <col min="11802" max="11802" width="14.5703125" style="131" bestFit="1" customWidth="1"/>
    <col min="11803" max="11803" width="17.42578125" style="131" bestFit="1" customWidth="1"/>
    <col min="11804" max="11804" width="14.28515625" style="131" bestFit="1" customWidth="1"/>
    <col min="11805" max="11805" width="17.42578125" style="131" bestFit="1" customWidth="1"/>
    <col min="11806" max="11806" width="14.28515625" style="131" bestFit="1" customWidth="1"/>
    <col min="11807" max="11807" width="15.42578125" style="131" bestFit="1" customWidth="1"/>
    <col min="11808" max="11808" width="12.42578125" style="131" bestFit="1" customWidth="1"/>
    <col min="11809" max="11809" width="15.140625" style="131" bestFit="1" customWidth="1"/>
    <col min="11810" max="11810" width="12.140625" style="131" bestFit="1" customWidth="1"/>
    <col min="11811" max="11811" width="14.42578125" style="131" bestFit="1" customWidth="1"/>
    <col min="11812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048" width="27.140625" style="131" bestFit="1" customWidth="1"/>
    <col min="12049" max="12049" width="17.7109375" style="131" bestFit="1" customWidth="1"/>
    <col min="12050" max="12050" width="14" style="131" bestFit="1" customWidth="1"/>
    <col min="12051" max="12051" width="17.42578125" style="131" bestFit="1" customWidth="1"/>
    <col min="12052" max="12052" width="14.28515625" style="131" bestFit="1" customWidth="1"/>
    <col min="12053" max="12053" width="17.42578125" style="131" bestFit="1" customWidth="1"/>
    <col min="12054" max="12054" width="14.28515625" style="131" bestFit="1" customWidth="1"/>
    <col min="12055" max="12055" width="17.42578125" style="131" bestFit="1" customWidth="1"/>
    <col min="12056" max="12056" width="14.28515625" style="131" bestFit="1" customWidth="1"/>
    <col min="12057" max="12057" width="17.7109375" style="131" bestFit="1" customWidth="1"/>
    <col min="12058" max="12058" width="14.5703125" style="131" bestFit="1" customWidth="1"/>
    <col min="12059" max="12059" width="17.42578125" style="131" bestFit="1" customWidth="1"/>
    <col min="12060" max="12060" width="14.28515625" style="131" bestFit="1" customWidth="1"/>
    <col min="12061" max="12061" width="17.42578125" style="131" bestFit="1" customWidth="1"/>
    <col min="12062" max="12062" width="14.28515625" style="131" bestFit="1" customWidth="1"/>
    <col min="12063" max="12063" width="15.42578125" style="131" bestFit="1" customWidth="1"/>
    <col min="12064" max="12064" width="12.42578125" style="131" bestFit="1" customWidth="1"/>
    <col min="12065" max="12065" width="15.140625" style="131" bestFit="1" customWidth="1"/>
    <col min="12066" max="12066" width="12.140625" style="131" bestFit="1" customWidth="1"/>
    <col min="12067" max="12067" width="14.42578125" style="131" bestFit="1" customWidth="1"/>
    <col min="12068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304" width="27.140625" style="131" bestFit="1" customWidth="1"/>
    <col min="12305" max="12305" width="17.7109375" style="131" bestFit="1" customWidth="1"/>
    <col min="12306" max="12306" width="14" style="131" bestFit="1" customWidth="1"/>
    <col min="12307" max="12307" width="17.42578125" style="131" bestFit="1" customWidth="1"/>
    <col min="12308" max="12308" width="14.28515625" style="131" bestFit="1" customWidth="1"/>
    <col min="12309" max="12309" width="17.42578125" style="131" bestFit="1" customWidth="1"/>
    <col min="12310" max="12310" width="14.28515625" style="131" bestFit="1" customWidth="1"/>
    <col min="12311" max="12311" width="17.42578125" style="131" bestFit="1" customWidth="1"/>
    <col min="12312" max="12312" width="14.28515625" style="131" bestFit="1" customWidth="1"/>
    <col min="12313" max="12313" width="17.7109375" style="131" bestFit="1" customWidth="1"/>
    <col min="12314" max="12314" width="14.5703125" style="131" bestFit="1" customWidth="1"/>
    <col min="12315" max="12315" width="17.42578125" style="131" bestFit="1" customWidth="1"/>
    <col min="12316" max="12316" width="14.28515625" style="131" bestFit="1" customWidth="1"/>
    <col min="12317" max="12317" width="17.42578125" style="131" bestFit="1" customWidth="1"/>
    <col min="12318" max="12318" width="14.28515625" style="131" bestFit="1" customWidth="1"/>
    <col min="12319" max="12319" width="15.42578125" style="131" bestFit="1" customWidth="1"/>
    <col min="12320" max="12320" width="12.42578125" style="131" bestFit="1" customWidth="1"/>
    <col min="12321" max="12321" width="15.140625" style="131" bestFit="1" customWidth="1"/>
    <col min="12322" max="12322" width="12.140625" style="131" bestFit="1" customWidth="1"/>
    <col min="12323" max="12323" width="14.42578125" style="131" bestFit="1" customWidth="1"/>
    <col min="12324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560" width="27.140625" style="131" bestFit="1" customWidth="1"/>
    <col min="12561" max="12561" width="17.7109375" style="131" bestFit="1" customWidth="1"/>
    <col min="12562" max="12562" width="14" style="131" bestFit="1" customWidth="1"/>
    <col min="12563" max="12563" width="17.42578125" style="131" bestFit="1" customWidth="1"/>
    <col min="12564" max="12564" width="14.28515625" style="131" bestFit="1" customWidth="1"/>
    <col min="12565" max="12565" width="17.42578125" style="131" bestFit="1" customWidth="1"/>
    <col min="12566" max="12566" width="14.28515625" style="131" bestFit="1" customWidth="1"/>
    <col min="12567" max="12567" width="17.42578125" style="131" bestFit="1" customWidth="1"/>
    <col min="12568" max="12568" width="14.28515625" style="131" bestFit="1" customWidth="1"/>
    <col min="12569" max="12569" width="17.7109375" style="131" bestFit="1" customWidth="1"/>
    <col min="12570" max="12570" width="14.5703125" style="131" bestFit="1" customWidth="1"/>
    <col min="12571" max="12571" width="17.42578125" style="131" bestFit="1" customWidth="1"/>
    <col min="12572" max="12572" width="14.28515625" style="131" bestFit="1" customWidth="1"/>
    <col min="12573" max="12573" width="17.42578125" style="131" bestFit="1" customWidth="1"/>
    <col min="12574" max="12574" width="14.28515625" style="131" bestFit="1" customWidth="1"/>
    <col min="12575" max="12575" width="15.42578125" style="131" bestFit="1" customWidth="1"/>
    <col min="12576" max="12576" width="12.42578125" style="131" bestFit="1" customWidth="1"/>
    <col min="12577" max="12577" width="15.140625" style="131" bestFit="1" customWidth="1"/>
    <col min="12578" max="12578" width="12.140625" style="131" bestFit="1" customWidth="1"/>
    <col min="12579" max="12579" width="14.42578125" style="131" bestFit="1" customWidth="1"/>
    <col min="12580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2816" width="27.140625" style="131" bestFit="1" customWidth="1"/>
    <col min="12817" max="12817" width="17.7109375" style="131" bestFit="1" customWidth="1"/>
    <col min="12818" max="12818" width="14" style="131" bestFit="1" customWidth="1"/>
    <col min="12819" max="12819" width="17.42578125" style="131" bestFit="1" customWidth="1"/>
    <col min="12820" max="12820" width="14.28515625" style="131" bestFit="1" customWidth="1"/>
    <col min="12821" max="12821" width="17.42578125" style="131" bestFit="1" customWidth="1"/>
    <col min="12822" max="12822" width="14.28515625" style="131" bestFit="1" customWidth="1"/>
    <col min="12823" max="12823" width="17.42578125" style="131" bestFit="1" customWidth="1"/>
    <col min="12824" max="12824" width="14.28515625" style="131" bestFit="1" customWidth="1"/>
    <col min="12825" max="12825" width="17.7109375" style="131" bestFit="1" customWidth="1"/>
    <col min="12826" max="12826" width="14.5703125" style="131" bestFit="1" customWidth="1"/>
    <col min="12827" max="12827" width="17.42578125" style="131" bestFit="1" customWidth="1"/>
    <col min="12828" max="12828" width="14.28515625" style="131" bestFit="1" customWidth="1"/>
    <col min="12829" max="12829" width="17.42578125" style="131" bestFit="1" customWidth="1"/>
    <col min="12830" max="12830" width="14.28515625" style="131" bestFit="1" customWidth="1"/>
    <col min="12831" max="12831" width="15.42578125" style="131" bestFit="1" customWidth="1"/>
    <col min="12832" max="12832" width="12.42578125" style="131" bestFit="1" customWidth="1"/>
    <col min="12833" max="12833" width="15.140625" style="131" bestFit="1" customWidth="1"/>
    <col min="12834" max="12834" width="12.140625" style="131" bestFit="1" customWidth="1"/>
    <col min="12835" max="12835" width="14.42578125" style="131" bestFit="1" customWidth="1"/>
    <col min="12836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072" width="27.140625" style="131" bestFit="1" customWidth="1"/>
    <col min="13073" max="13073" width="17.7109375" style="131" bestFit="1" customWidth="1"/>
    <col min="13074" max="13074" width="14" style="131" bestFit="1" customWidth="1"/>
    <col min="13075" max="13075" width="17.42578125" style="131" bestFit="1" customWidth="1"/>
    <col min="13076" max="13076" width="14.28515625" style="131" bestFit="1" customWidth="1"/>
    <col min="13077" max="13077" width="17.42578125" style="131" bestFit="1" customWidth="1"/>
    <col min="13078" max="13078" width="14.28515625" style="131" bestFit="1" customWidth="1"/>
    <col min="13079" max="13079" width="17.42578125" style="131" bestFit="1" customWidth="1"/>
    <col min="13080" max="13080" width="14.28515625" style="131" bestFit="1" customWidth="1"/>
    <col min="13081" max="13081" width="17.7109375" style="131" bestFit="1" customWidth="1"/>
    <col min="13082" max="13082" width="14.5703125" style="131" bestFit="1" customWidth="1"/>
    <col min="13083" max="13083" width="17.42578125" style="131" bestFit="1" customWidth="1"/>
    <col min="13084" max="13084" width="14.28515625" style="131" bestFit="1" customWidth="1"/>
    <col min="13085" max="13085" width="17.42578125" style="131" bestFit="1" customWidth="1"/>
    <col min="13086" max="13086" width="14.28515625" style="131" bestFit="1" customWidth="1"/>
    <col min="13087" max="13087" width="15.42578125" style="131" bestFit="1" customWidth="1"/>
    <col min="13088" max="13088" width="12.42578125" style="131" bestFit="1" customWidth="1"/>
    <col min="13089" max="13089" width="15.140625" style="131" bestFit="1" customWidth="1"/>
    <col min="13090" max="13090" width="12.140625" style="131" bestFit="1" customWidth="1"/>
    <col min="13091" max="13091" width="14.42578125" style="131" bestFit="1" customWidth="1"/>
    <col min="13092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328" width="27.140625" style="131" bestFit="1" customWidth="1"/>
    <col min="13329" max="13329" width="17.7109375" style="131" bestFit="1" customWidth="1"/>
    <col min="13330" max="13330" width="14" style="131" bestFit="1" customWidth="1"/>
    <col min="13331" max="13331" width="17.42578125" style="131" bestFit="1" customWidth="1"/>
    <col min="13332" max="13332" width="14.28515625" style="131" bestFit="1" customWidth="1"/>
    <col min="13333" max="13333" width="17.42578125" style="131" bestFit="1" customWidth="1"/>
    <col min="13334" max="13334" width="14.28515625" style="131" bestFit="1" customWidth="1"/>
    <col min="13335" max="13335" width="17.42578125" style="131" bestFit="1" customWidth="1"/>
    <col min="13336" max="13336" width="14.28515625" style="131" bestFit="1" customWidth="1"/>
    <col min="13337" max="13337" width="17.7109375" style="131" bestFit="1" customWidth="1"/>
    <col min="13338" max="13338" width="14.5703125" style="131" bestFit="1" customWidth="1"/>
    <col min="13339" max="13339" width="17.42578125" style="131" bestFit="1" customWidth="1"/>
    <col min="13340" max="13340" width="14.28515625" style="131" bestFit="1" customWidth="1"/>
    <col min="13341" max="13341" width="17.42578125" style="131" bestFit="1" customWidth="1"/>
    <col min="13342" max="13342" width="14.28515625" style="131" bestFit="1" customWidth="1"/>
    <col min="13343" max="13343" width="15.42578125" style="131" bestFit="1" customWidth="1"/>
    <col min="13344" max="13344" width="12.42578125" style="131" bestFit="1" customWidth="1"/>
    <col min="13345" max="13345" width="15.140625" style="131" bestFit="1" customWidth="1"/>
    <col min="13346" max="13346" width="12.140625" style="131" bestFit="1" customWidth="1"/>
    <col min="13347" max="13347" width="14.42578125" style="131" bestFit="1" customWidth="1"/>
    <col min="13348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584" width="27.140625" style="131" bestFit="1" customWidth="1"/>
    <col min="13585" max="13585" width="17.7109375" style="131" bestFit="1" customWidth="1"/>
    <col min="13586" max="13586" width="14" style="131" bestFit="1" customWidth="1"/>
    <col min="13587" max="13587" width="17.42578125" style="131" bestFit="1" customWidth="1"/>
    <col min="13588" max="13588" width="14.28515625" style="131" bestFit="1" customWidth="1"/>
    <col min="13589" max="13589" width="17.42578125" style="131" bestFit="1" customWidth="1"/>
    <col min="13590" max="13590" width="14.28515625" style="131" bestFit="1" customWidth="1"/>
    <col min="13591" max="13591" width="17.42578125" style="131" bestFit="1" customWidth="1"/>
    <col min="13592" max="13592" width="14.28515625" style="131" bestFit="1" customWidth="1"/>
    <col min="13593" max="13593" width="17.7109375" style="131" bestFit="1" customWidth="1"/>
    <col min="13594" max="13594" width="14.5703125" style="131" bestFit="1" customWidth="1"/>
    <col min="13595" max="13595" width="17.42578125" style="131" bestFit="1" customWidth="1"/>
    <col min="13596" max="13596" width="14.28515625" style="131" bestFit="1" customWidth="1"/>
    <col min="13597" max="13597" width="17.42578125" style="131" bestFit="1" customWidth="1"/>
    <col min="13598" max="13598" width="14.28515625" style="131" bestFit="1" customWidth="1"/>
    <col min="13599" max="13599" width="15.42578125" style="131" bestFit="1" customWidth="1"/>
    <col min="13600" max="13600" width="12.42578125" style="131" bestFit="1" customWidth="1"/>
    <col min="13601" max="13601" width="15.140625" style="131" bestFit="1" customWidth="1"/>
    <col min="13602" max="13602" width="12.140625" style="131" bestFit="1" customWidth="1"/>
    <col min="13603" max="13603" width="14.42578125" style="131" bestFit="1" customWidth="1"/>
    <col min="13604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3840" width="27.140625" style="131" bestFit="1" customWidth="1"/>
    <col min="13841" max="13841" width="17.7109375" style="131" bestFit="1" customWidth="1"/>
    <col min="13842" max="13842" width="14" style="131" bestFit="1" customWidth="1"/>
    <col min="13843" max="13843" width="17.42578125" style="131" bestFit="1" customWidth="1"/>
    <col min="13844" max="13844" width="14.28515625" style="131" bestFit="1" customWidth="1"/>
    <col min="13845" max="13845" width="17.42578125" style="131" bestFit="1" customWidth="1"/>
    <col min="13846" max="13846" width="14.28515625" style="131" bestFit="1" customWidth="1"/>
    <col min="13847" max="13847" width="17.42578125" style="131" bestFit="1" customWidth="1"/>
    <col min="13848" max="13848" width="14.28515625" style="131" bestFit="1" customWidth="1"/>
    <col min="13849" max="13849" width="17.7109375" style="131" bestFit="1" customWidth="1"/>
    <col min="13850" max="13850" width="14.5703125" style="131" bestFit="1" customWidth="1"/>
    <col min="13851" max="13851" width="17.42578125" style="131" bestFit="1" customWidth="1"/>
    <col min="13852" max="13852" width="14.28515625" style="131" bestFit="1" customWidth="1"/>
    <col min="13853" max="13853" width="17.42578125" style="131" bestFit="1" customWidth="1"/>
    <col min="13854" max="13854" width="14.28515625" style="131" bestFit="1" customWidth="1"/>
    <col min="13855" max="13855" width="15.42578125" style="131" bestFit="1" customWidth="1"/>
    <col min="13856" max="13856" width="12.42578125" style="131" bestFit="1" customWidth="1"/>
    <col min="13857" max="13857" width="15.140625" style="131" bestFit="1" customWidth="1"/>
    <col min="13858" max="13858" width="12.140625" style="131" bestFit="1" customWidth="1"/>
    <col min="13859" max="13859" width="14.42578125" style="131" bestFit="1" customWidth="1"/>
    <col min="13860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096" width="27.140625" style="131" bestFit="1" customWidth="1"/>
    <col min="14097" max="14097" width="17.7109375" style="131" bestFit="1" customWidth="1"/>
    <col min="14098" max="14098" width="14" style="131" bestFit="1" customWidth="1"/>
    <col min="14099" max="14099" width="17.42578125" style="131" bestFit="1" customWidth="1"/>
    <col min="14100" max="14100" width="14.28515625" style="131" bestFit="1" customWidth="1"/>
    <col min="14101" max="14101" width="17.42578125" style="131" bestFit="1" customWidth="1"/>
    <col min="14102" max="14102" width="14.28515625" style="131" bestFit="1" customWidth="1"/>
    <col min="14103" max="14103" width="17.42578125" style="131" bestFit="1" customWidth="1"/>
    <col min="14104" max="14104" width="14.28515625" style="131" bestFit="1" customWidth="1"/>
    <col min="14105" max="14105" width="17.7109375" style="131" bestFit="1" customWidth="1"/>
    <col min="14106" max="14106" width="14.5703125" style="131" bestFit="1" customWidth="1"/>
    <col min="14107" max="14107" width="17.42578125" style="131" bestFit="1" customWidth="1"/>
    <col min="14108" max="14108" width="14.28515625" style="131" bestFit="1" customWidth="1"/>
    <col min="14109" max="14109" width="17.42578125" style="131" bestFit="1" customWidth="1"/>
    <col min="14110" max="14110" width="14.28515625" style="131" bestFit="1" customWidth="1"/>
    <col min="14111" max="14111" width="15.42578125" style="131" bestFit="1" customWidth="1"/>
    <col min="14112" max="14112" width="12.42578125" style="131" bestFit="1" customWidth="1"/>
    <col min="14113" max="14113" width="15.140625" style="131" bestFit="1" customWidth="1"/>
    <col min="14114" max="14114" width="12.140625" style="131" bestFit="1" customWidth="1"/>
    <col min="14115" max="14115" width="14.42578125" style="131" bestFit="1" customWidth="1"/>
    <col min="14116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352" width="27.140625" style="131" bestFit="1" customWidth="1"/>
    <col min="14353" max="14353" width="17.7109375" style="131" bestFit="1" customWidth="1"/>
    <col min="14354" max="14354" width="14" style="131" bestFit="1" customWidth="1"/>
    <col min="14355" max="14355" width="17.42578125" style="131" bestFit="1" customWidth="1"/>
    <col min="14356" max="14356" width="14.28515625" style="131" bestFit="1" customWidth="1"/>
    <col min="14357" max="14357" width="17.42578125" style="131" bestFit="1" customWidth="1"/>
    <col min="14358" max="14358" width="14.28515625" style="131" bestFit="1" customWidth="1"/>
    <col min="14359" max="14359" width="17.42578125" style="131" bestFit="1" customWidth="1"/>
    <col min="14360" max="14360" width="14.28515625" style="131" bestFit="1" customWidth="1"/>
    <col min="14361" max="14361" width="17.7109375" style="131" bestFit="1" customWidth="1"/>
    <col min="14362" max="14362" width="14.5703125" style="131" bestFit="1" customWidth="1"/>
    <col min="14363" max="14363" width="17.42578125" style="131" bestFit="1" customWidth="1"/>
    <col min="14364" max="14364" width="14.28515625" style="131" bestFit="1" customWidth="1"/>
    <col min="14365" max="14365" width="17.42578125" style="131" bestFit="1" customWidth="1"/>
    <col min="14366" max="14366" width="14.28515625" style="131" bestFit="1" customWidth="1"/>
    <col min="14367" max="14367" width="15.42578125" style="131" bestFit="1" customWidth="1"/>
    <col min="14368" max="14368" width="12.42578125" style="131" bestFit="1" customWidth="1"/>
    <col min="14369" max="14369" width="15.140625" style="131" bestFit="1" customWidth="1"/>
    <col min="14370" max="14370" width="12.140625" style="131" bestFit="1" customWidth="1"/>
    <col min="14371" max="14371" width="14.42578125" style="131" bestFit="1" customWidth="1"/>
    <col min="14372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608" width="27.140625" style="131" bestFit="1" customWidth="1"/>
    <col min="14609" max="14609" width="17.7109375" style="131" bestFit="1" customWidth="1"/>
    <col min="14610" max="14610" width="14" style="131" bestFit="1" customWidth="1"/>
    <col min="14611" max="14611" width="17.42578125" style="131" bestFit="1" customWidth="1"/>
    <col min="14612" max="14612" width="14.28515625" style="131" bestFit="1" customWidth="1"/>
    <col min="14613" max="14613" width="17.42578125" style="131" bestFit="1" customWidth="1"/>
    <col min="14614" max="14614" width="14.28515625" style="131" bestFit="1" customWidth="1"/>
    <col min="14615" max="14615" width="17.42578125" style="131" bestFit="1" customWidth="1"/>
    <col min="14616" max="14616" width="14.28515625" style="131" bestFit="1" customWidth="1"/>
    <col min="14617" max="14617" width="17.7109375" style="131" bestFit="1" customWidth="1"/>
    <col min="14618" max="14618" width="14.5703125" style="131" bestFit="1" customWidth="1"/>
    <col min="14619" max="14619" width="17.42578125" style="131" bestFit="1" customWidth="1"/>
    <col min="14620" max="14620" width="14.28515625" style="131" bestFit="1" customWidth="1"/>
    <col min="14621" max="14621" width="17.42578125" style="131" bestFit="1" customWidth="1"/>
    <col min="14622" max="14622" width="14.28515625" style="131" bestFit="1" customWidth="1"/>
    <col min="14623" max="14623" width="15.42578125" style="131" bestFit="1" customWidth="1"/>
    <col min="14624" max="14624" width="12.42578125" style="131" bestFit="1" customWidth="1"/>
    <col min="14625" max="14625" width="15.140625" style="131" bestFit="1" customWidth="1"/>
    <col min="14626" max="14626" width="12.140625" style="131" bestFit="1" customWidth="1"/>
    <col min="14627" max="14627" width="14.42578125" style="131" bestFit="1" customWidth="1"/>
    <col min="14628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4864" width="27.140625" style="131" bestFit="1" customWidth="1"/>
    <col min="14865" max="14865" width="17.7109375" style="131" bestFit="1" customWidth="1"/>
    <col min="14866" max="14866" width="14" style="131" bestFit="1" customWidth="1"/>
    <col min="14867" max="14867" width="17.42578125" style="131" bestFit="1" customWidth="1"/>
    <col min="14868" max="14868" width="14.28515625" style="131" bestFit="1" customWidth="1"/>
    <col min="14869" max="14869" width="17.42578125" style="131" bestFit="1" customWidth="1"/>
    <col min="14870" max="14870" width="14.28515625" style="131" bestFit="1" customWidth="1"/>
    <col min="14871" max="14871" width="17.42578125" style="131" bestFit="1" customWidth="1"/>
    <col min="14872" max="14872" width="14.28515625" style="131" bestFit="1" customWidth="1"/>
    <col min="14873" max="14873" width="17.7109375" style="131" bestFit="1" customWidth="1"/>
    <col min="14874" max="14874" width="14.5703125" style="131" bestFit="1" customWidth="1"/>
    <col min="14875" max="14875" width="17.42578125" style="131" bestFit="1" customWidth="1"/>
    <col min="14876" max="14876" width="14.28515625" style="131" bestFit="1" customWidth="1"/>
    <col min="14877" max="14877" width="17.42578125" style="131" bestFit="1" customWidth="1"/>
    <col min="14878" max="14878" width="14.28515625" style="131" bestFit="1" customWidth="1"/>
    <col min="14879" max="14879" width="15.42578125" style="131" bestFit="1" customWidth="1"/>
    <col min="14880" max="14880" width="12.42578125" style="131" bestFit="1" customWidth="1"/>
    <col min="14881" max="14881" width="15.140625" style="131" bestFit="1" customWidth="1"/>
    <col min="14882" max="14882" width="12.140625" style="131" bestFit="1" customWidth="1"/>
    <col min="14883" max="14883" width="14.42578125" style="131" bestFit="1" customWidth="1"/>
    <col min="14884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120" width="27.140625" style="131" bestFit="1" customWidth="1"/>
    <col min="15121" max="15121" width="17.7109375" style="131" bestFit="1" customWidth="1"/>
    <col min="15122" max="15122" width="14" style="131" bestFit="1" customWidth="1"/>
    <col min="15123" max="15123" width="17.42578125" style="131" bestFit="1" customWidth="1"/>
    <col min="15124" max="15124" width="14.28515625" style="131" bestFit="1" customWidth="1"/>
    <col min="15125" max="15125" width="17.42578125" style="131" bestFit="1" customWidth="1"/>
    <col min="15126" max="15126" width="14.28515625" style="131" bestFit="1" customWidth="1"/>
    <col min="15127" max="15127" width="17.42578125" style="131" bestFit="1" customWidth="1"/>
    <col min="15128" max="15128" width="14.28515625" style="131" bestFit="1" customWidth="1"/>
    <col min="15129" max="15129" width="17.7109375" style="131" bestFit="1" customWidth="1"/>
    <col min="15130" max="15130" width="14.5703125" style="131" bestFit="1" customWidth="1"/>
    <col min="15131" max="15131" width="17.42578125" style="131" bestFit="1" customWidth="1"/>
    <col min="15132" max="15132" width="14.28515625" style="131" bestFit="1" customWidth="1"/>
    <col min="15133" max="15133" width="17.42578125" style="131" bestFit="1" customWidth="1"/>
    <col min="15134" max="15134" width="14.28515625" style="131" bestFit="1" customWidth="1"/>
    <col min="15135" max="15135" width="15.42578125" style="131" bestFit="1" customWidth="1"/>
    <col min="15136" max="15136" width="12.42578125" style="131" bestFit="1" customWidth="1"/>
    <col min="15137" max="15137" width="15.140625" style="131" bestFit="1" customWidth="1"/>
    <col min="15138" max="15138" width="12.140625" style="131" bestFit="1" customWidth="1"/>
    <col min="15139" max="15139" width="14.42578125" style="131" bestFit="1" customWidth="1"/>
    <col min="15140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376" width="27.140625" style="131" bestFit="1" customWidth="1"/>
    <col min="15377" max="15377" width="17.7109375" style="131" bestFit="1" customWidth="1"/>
    <col min="15378" max="15378" width="14" style="131" bestFit="1" customWidth="1"/>
    <col min="15379" max="15379" width="17.42578125" style="131" bestFit="1" customWidth="1"/>
    <col min="15380" max="15380" width="14.28515625" style="131" bestFit="1" customWidth="1"/>
    <col min="15381" max="15381" width="17.42578125" style="131" bestFit="1" customWidth="1"/>
    <col min="15382" max="15382" width="14.28515625" style="131" bestFit="1" customWidth="1"/>
    <col min="15383" max="15383" width="17.42578125" style="131" bestFit="1" customWidth="1"/>
    <col min="15384" max="15384" width="14.28515625" style="131" bestFit="1" customWidth="1"/>
    <col min="15385" max="15385" width="17.7109375" style="131" bestFit="1" customWidth="1"/>
    <col min="15386" max="15386" width="14.5703125" style="131" bestFit="1" customWidth="1"/>
    <col min="15387" max="15387" width="17.42578125" style="131" bestFit="1" customWidth="1"/>
    <col min="15388" max="15388" width="14.28515625" style="131" bestFit="1" customWidth="1"/>
    <col min="15389" max="15389" width="17.42578125" style="131" bestFit="1" customWidth="1"/>
    <col min="15390" max="15390" width="14.28515625" style="131" bestFit="1" customWidth="1"/>
    <col min="15391" max="15391" width="15.42578125" style="131" bestFit="1" customWidth="1"/>
    <col min="15392" max="15392" width="12.42578125" style="131" bestFit="1" customWidth="1"/>
    <col min="15393" max="15393" width="15.140625" style="131" bestFit="1" customWidth="1"/>
    <col min="15394" max="15394" width="12.140625" style="131" bestFit="1" customWidth="1"/>
    <col min="15395" max="15395" width="14.42578125" style="131" bestFit="1" customWidth="1"/>
    <col min="15396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632" width="27.140625" style="131" bestFit="1" customWidth="1"/>
    <col min="15633" max="15633" width="17.7109375" style="131" bestFit="1" customWidth="1"/>
    <col min="15634" max="15634" width="14" style="131" bestFit="1" customWidth="1"/>
    <col min="15635" max="15635" width="17.42578125" style="131" bestFit="1" customWidth="1"/>
    <col min="15636" max="15636" width="14.28515625" style="131" bestFit="1" customWidth="1"/>
    <col min="15637" max="15637" width="17.42578125" style="131" bestFit="1" customWidth="1"/>
    <col min="15638" max="15638" width="14.28515625" style="131" bestFit="1" customWidth="1"/>
    <col min="15639" max="15639" width="17.42578125" style="131" bestFit="1" customWidth="1"/>
    <col min="15640" max="15640" width="14.28515625" style="131" bestFit="1" customWidth="1"/>
    <col min="15641" max="15641" width="17.7109375" style="131" bestFit="1" customWidth="1"/>
    <col min="15642" max="15642" width="14.5703125" style="131" bestFit="1" customWidth="1"/>
    <col min="15643" max="15643" width="17.42578125" style="131" bestFit="1" customWidth="1"/>
    <col min="15644" max="15644" width="14.28515625" style="131" bestFit="1" customWidth="1"/>
    <col min="15645" max="15645" width="17.42578125" style="131" bestFit="1" customWidth="1"/>
    <col min="15646" max="15646" width="14.28515625" style="131" bestFit="1" customWidth="1"/>
    <col min="15647" max="15647" width="15.42578125" style="131" bestFit="1" customWidth="1"/>
    <col min="15648" max="15648" width="12.42578125" style="131" bestFit="1" customWidth="1"/>
    <col min="15649" max="15649" width="15.140625" style="131" bestFit="1" customWidth="1"/>
    <col min="15650" max="15650" width="12.140625" style="131" bestFit="1" customWidth="1"/>
    <col min="15651" max="15651" width="14.42578125" style="131" bestFit="1" customWidth="1"/>
    <col min="15652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5888" width="27.140625" style="131" bestFit="1" customWidth="1"/>
    <col min="15889" max="15889" width="17.7109375" style="131" bestFit="1" customWidth="1"/>
    <col min="15890" max="15890" width="14" style="131" bestFit="1" customWidth="1"/>
    <col min="15891" max="15891" width="17.42578125" style="131" bestFit="1" customWidth="1"/>
    <col min="15892" max="15892" width="14.28515625" style="131" bestFit="1" customWidth="1"/>
    <col min="15893" max="15893" width="17.42578125" style="131" bestFit="1" customWidth="1"/>
    <col min="15894" max="15894" width="14.28515625" style="131" bestFit="1" customWidth="1"/>
    <col min="15895" max="15895" width="17.42578125" style="131" bestFit="1" customWidth="1"/>
    <col min="15896" max="15896" width="14.28515625" style="131" bestFit="1" customWidth="1"/>
    <col min="15897" max="15897" width="17.7109375" style="131" bestFit="1" customWidth="1"/>
    <col min="15898" max="15898" width="14.5703125" style="131" bestFit="1" customWidth="1"/>
    <col min="15899" max="15899" width="17.42578125" style="131" bestFit="1" customWidth="1"/>
    <col min="15900" max="15900" width="14.28515625" style="131" bestFit="1" customWidth="1"/>
    <col min="15901" max="15901" width="17.42578125" style="131" bestFit="1" customWidth="1"/>
    <col min="15902" max="15902" width="14.28515625" style="131" bestFit="1" customWidth="1"/>
    <col min="15903" max="15903" width="15.42578125" style="131" bestFit="1" customWidth="1"/>
    <col min="15904" max="15904" width="12.42578125" style="131" bestFit="1" customWidth="1"/>
    <col min="15905" max="15905" width="15.140625" style="131" bestFit="1" customWidth="1"/>
    <col min="15906" max="15906" width="12.140625" style="131" bestFit="1" customWidth="1"/>
    <col min="15907" max="15907" width="14.42578125" style="131" bestFit="1" customWidth="1"/>
    <col min="15908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144" width="27.140625" style="131" bestFit="1" customWidth="1"/>
    <col min="16145" max="16145" width="17.7109375" style="131" bestFit="1" customWidth="1"/>
    <col min="16146" max="16146" width="14" style="131" bestFit="1" customWidth="1"/>
    <col min="16147" max="16147" width="17.42578125" style="131" bestFit="1" customWidth="1"/>
    <col min="16148" max="16148" width="14.28515625" style="131" bestFit="1" customWidth="1"/>
    <col min="16149" max="16149" width="17.42578125" style="131" bestFit="1" customWidth="1"/>
    <col min="16150" max="16150" width="14.28515625" style="131" bestFit="1" customWidth="1"/>
    <col min="16151" max="16151" width="17.42578125" style="131" bestFit="1" customWidth="1"/>
    <col min="16152" max="16152" width="14.28515625" style="131" bestFit="1" customWidth="1"/>
    <col min="16153" max="16153" width="17.7109375" style="131" bestFit="1" customWidth="1"/>
    <col min="16154" max="16154" width="14.5703125" style="131" bestFit="1" customWidth="1"/>
    <col min="16155" max="16155" width="17.42578125" style="131" bestFit="1" customWidth="1"/>
    <col min="16156" max="16156" width="14.28515625" style="131" bestFit="1" customWidth="1"/>
    <col min="16157" max="16157" width="17.42578125" style="131" bestFit="1" customWidth="1"/>
    <col min="16158" max="16158" width="14.28515625" style="131" bestFit="1" customWidth="1"/>
    <col min="16159" max="16159" width="15.42578125" style="131" bestFit="1" customWidth="1"/>
    <col min="16160" max="16160" width="12.42578125" style="131" bestFit="1" customWidth="1"/>
    <col min="16161" max="16161" width="15.140625" style="131" bestFit="1" customWidth="1"/>
    <col min="16162" max="16162" width="12.140625" style="131" bestFit="1" customWidth="1"/>
    <col min="16163" max="16163" width="14.42578125" style="131" bestFit="1" customWidth="1"/>
    <col min="16164" max="16384" width="11.42578125" style="131"/>
  </cols>
  <sheetData>
    <row r="1" spans="1:13" ht="24.75" customHeight="1" x14ac:dyDescent="0.2">
      <c r="A1" s="8"/>
      <c r="B1" s="809" t="s">
        <v>98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</row>
    <row r="2" spans="1:13" ht="14.25" customHeight="1" thickBot="1" x14ac:dyDescent="0.2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3.5" thickTop="1" x14ac:dyDescent="0.2">
      <c r="B3" s="810" t="s">
        <v>32</v>
      </c>
      <c r="C3" s="812" t="s">
        <v>33</v>
      </c>
      <c r="D3" s="823" t="s">
        <v>34</v>
      </c>
      <c r="E3" s="824"/>
      <c r="F3" s="831"/>
      <c r="G3" s="816" t="s">
        <v>35</v>
      </c>
      <c r="H3" s="817"/>
      <c r="I3" s="817"/>
      <c r="J3" s="817"/>
      <c r="K3" s="817"/>
      <c r="L3" s="817"/>
      <c r="M3" s="818"/>
    </row>
    <row r="4" spans="1:13" ht="116.1" customHeight="1" thickBot="1" x14ac:dyDescent="0.25">
      <c r="B4" s="811"/>
      <c r="C4" s="813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thickTop="1" x14ac:dyDescent="0.2">
      <c r="B5" s="826" t="s">
        <v>46</v>
      </c>
      <c r="C5" s="17" t="s">
        <v>99</v>
      </c>
      <c r="D5" s="18">
        <f>E5+F5</f>
        <v>1250</v>
      </c>
      <c r="E5" s="19"/>
      <c r="F5" s="20">
        <v>1250</v>
      </c>
      <c r="G5" s="21"/>
      <c r="H5" s="22"/>
      <c r="I5" s="21"/>
      <c r="J5" s="21"/>
      <c r="K5" s="19">
        <v>250</v>
      </c>
      <c r="L5" s="23"/>
      <c r="M5" s="24"/>
    </row>
    <row r="6" spans="1:13" ht="12.75" x14ac:dyDescent="0.2">
      <c r="B6" s="827"/>
      <c r="C6" s="25" t="s">
        <v>48</v>
      </c>
      <c r="D6" s="72">
        <f>E6+F6</f>
        <v>3220</v>
      </c>
      <c r="E6" s="31"/>
      <c r="F6" s="28">
        <v>3220</v>
      </c>
      <c r="G6" s="29"/>
      <c r="H6" s="30"/>
      <c r="I6" s="29"/>
      <c r="J6" s="29"/>
      <c r="K6" s="31">
        <v>3220</v>
      </c>
      <c r="L6" s="32"/>
      <c r="M6" s="25"/>
    </row>
    <row r="7" spans="1:13" ht="12.75" x14ac:dyDescent="0.2">
      <c r="B7" s="827"/>
      <c r="C7" s="33" t="s">
        <v>49</v>
      </c>
      <c r="D7" s="72">
        <f>E7+F7</f>
        <v>628205.76</v>
      </c>
      <c r="E7" s="31"/>
      <c r="F7" s="28">
        <v>628205.76</v>
      </c>
      <c r="G7" s="29"/>
      <c r="H7" s="30"/>
      <c r="I7" s="29"/>
      <c r="J7" s="29"/>
      <c r="K7" s="31">
        <v>1375.22</v>
      </c>
      <c r="L7" s="32"/>
      <c r="M7" s="25"/>
    </row>
    <row r="8" spans="1:13" ht="12.75" x14ac:dyDescent="0.2">
      <c r="B8" s="832"/>
      <c r="C8" s="67" t="s">
        <v>50</v>
      </c>
      <c r="D8" s="68">
        <f>SUM(D5:D7)</f>
        <v>632675.76</v>
      </c>
      <c r="E8" s="88"/>
      <c r="F8" s="132">
        <f>SUM(F5:F7)</f>
        <v>632675.76</v>
      </c>
      <c r="G8" s="69"/>
      <c r="H8" s="88"/>
      <c r="I8" s="88"/>
      <c r="J8" s="88"/>
      <c r="K8" s="88">
        <f>SUM(K5:K7)</f>
        <v>4845.22</v>
      </c>
      <c r="L8" s="88"/>
      <c r="M8" s="133"/>
    </row>
    <row r="9" spans="1:13" ht="12.75" customHeight="1" x14ac:dyDescent="0.2">
      <c r="B9" s="833" t="s">
        <v>51</v>
      </c>
      <c r="C9" s="17" t="s">
        <v>52</v>
      </c>
      <c r="D9" s="18"/>
      <c r="E9" s="19"/>
      <c r="F9" s="20"/>
      <c r="G9" s="21">
        <v>60</v>
      </c>
      <c r="H9" s="22"/>
      <c r="I9" s="21">
        <v>42</v>
      </c>
      <c r="J9" s="21">
        <v>1375.8830000000003</v>
      </c>
      <c r="K9" s="19"/>
      <c r="L9" s="23"/>
      <c r="M9" s="24"/>
    </row>
    <row r="10" spans="1:13" ht="12.75" x14ac:dyDescent="0.2">
      <c r="A10" s="8"/>
      <c r="B10" s="820"/>
      <c r="C10" s="25" t="s">
        <v>53</v>
      </c>
      <c r="D10" s="72">
        <f>E10+F10</f>
        <v>105500</v>
      </c>
      <c r="E10" s="31"/>
      <c r="F10" s="28">
        <v>105500</v>
      </c>
      <c r="G10" s="29">
        <v>1500</v>
      </c>
      <c r="H10" s="30"/>
      <c r="I10" s="29">
        <v>1700</v>
      </c>
      <c r="J10" s="29">
        <v>3575.5639999999999</v>
      </c>
      <c r="K10" s="31"/>
      <c r="L10" s="32">
        <v>325.39499999999998</v>
      </c>
      <c r="M10" s="25">
        <v>13</v>
      </c>
    </row>
    <row r="11" spans="1:13" ht="12.75" x14ac:dyDescent="0.2">
      <c r="A11" s="8"/>
      <c r="B11" s="820"/>
      <c r="C11" s="25" t="s">
        <v>54</v>
      </c>
      <c r="D11" s="72">
        <f>E11+F11</f>
        <v>768312.45</v>
      </c>
      <c r="E11" s="31"/>
      <c r="F11" s="28">
        <v>768312.45</v>
      </c>
      <c r="G11" s="29"/>
      <c r="H11" s="30"/>
      <c r="I11" s="29"/>
      <c r="J11" s="29">
        <v>729</v>
      </c>
      <c r="K11" s="31"/>
      <c r="L11" s="32">
        <v>1031.117</v>
      </c>
      <c r="M11" s="25"/>
    </row>
    <row r="12" spans="1:13" ht="12.75" x14ac:dyDescent="0.2">
      <c r="A12" s="8"/>
      <c r="B12" s="820"/>
      <c r="C12" s="25" t="s">
        <v>55</v>
      </c>
      <c r="D12" s="72"/>
      <c r="E12" s="31"/>
      <c r="F12" s="28"/>
      <c r="G12" s="29"/>
      <c r="H12" s="30"/>
      <c r="I12" s="29"/>
      <c r="J12" s="29"/>
      <c r="K12" s="31"/>
      <c r="L12" s="32">
        <v>0.245</v>
      </c>
      <c r="M12" s="25">
        <v>2.2749999999999999</v>
      </c>
    </row>
    <row r="13" spans="1:13" ht="12.75" x14ac:dyDescent="0.2">
      <c r="A13" s="8"/>
      <c r="B13" s="820"/>
      <c r="C13" s="25" t="s">
        <v>56</v>
      </c>
      <c r="D13" s="72"/>
      <c r="E13" s="31"/>
      <c r="F13" s="28"/>
      <c r="G13" s="29"/>
      <c r="H13" s="30"/>
      <c r="I13" s="29"/>
      <c r="J13" s="29">
        <v>156</v>
      </c>
      <c r="K13" s="31"/>
      <c r="L13" s="32">
        <v>0.15</v>
      </c>
      <c r="M13" s="25"/>
    </row>
    <row r="14" spans="1:13" ht="12.75" x14ac:dyDescent="0.2">
      <c r="A14" s="8"/>
      <c r="B14" s="820"/>
      <c r="C14" s="25" t="s">
        <v>47</v>
      </c>
      <c r="D14" s="72">
        <f>E14+F14</f>
        <v>191000</v>
      </c>
      <c r="E14" s="31">
        <v>126900</v>
      </c>
      <c r="F14" s="28">
        <v>64100</v>
      </c>
      <c r="G14" s="29"/>
      <c r="H14" s="30"/>
      <c r="I14" s="29"/>
      <c r="J14" s="29">
        <v>2105.6</v>
      </c>
      <c r="K14" s="31"/>
      <c r="L14" s="32">
        <v>84.25</v>
      </c>
      <c r="M14" s="25"/>
    </row>
    <row r="15" spans="1:13" ht="12.75" x14ac:dyDescent="0.2">
      <c r="A15" s="8"/>
      <c r="B15" s="820"/>
      <c r="C15" s="25" t="s">
        <v>57</v>
      </c>
      <c r="D15" s="72"/>
      <c r="E15" s="31"/>
      <c r="F15" s="28"/>
      <c r="G15" s="29"/>
      <c r="H15" s="30"/>
      <c r="I15" s="29"/>
      <c r="J15" s="29">
        <v>0.5</v>
      </c>
      <c r="K15" s="31"/>
      <c r="L15" s="32"/>
      <c r="M15" s="25"/>
    </row>
    <row r="16" spans="1:13" ht="12.75" x14ac:dyDescent="0.2">
      <c r="A16" s="8"/>
      <c r="B16" s="820"/>
      <c r="C16" s="25" t="s">
        <v>58</v>
      </c>
      <c r="D16" s="72"/>
      <c r="E16" s="31"/>
      <c r="F16" s="28"/>
      <c r="G16" s="29"/>
      <c r="H16" s="30"/>
      <c r="I16" s="29"/>
      <c r="J16" s="29">
        <v>289</v>
      </c>
      <c r="K16" s="31"/>
      <c r="L16" s="32">
        <v>2.8689999999999998</v>
      </c>
      <c r="M16" s="25"/>
    </row>
    <row r="17" spans="1:13" ht="12.75" x14ac:dyDescent="0.2">
      <c r="A17" s="8"/>
      <c r="B17" s="820"/>
      <c r="C17" s="25" t="s">
        <v>59</v>
      </c>
      <c r="D17" s="72">
        <f>E17+F17</f>
        <v>140400</v>
      </c>
      <c r="E17" s="31">
        <v>140400</v>
      </c>
      <c r="F17" s="28"/>
      <c r="G17" s="29"/>
      <c r="H17" s="30"/>
      <c r="I17" s="29"/>
      <c r="J17" s="29">
        <v>900.80399999999997</v>
      </c>
      <c r="K17" s="31"/>
      <c r="L17" s="32">
        <v>129.49799999999999</v>
      </c>
      <c r="M17" s="25"/>
    </row>
    <row r="18" spans="1:13" ht="12.75" x14ac:dyDescent="0.2">
      <c r="A18" s="8"/>
      <c r="B18" s="820"/>
      <c r="C18" s="25" t="s">
        <v>60</v>
      </c>
      <c r="D18" s="72"/>
      <c r="E18" s="31"/>
      <c r="F18" s="28"/>
      <c r="G18" s="29"/>
      <c r="H18" s="30"/>
      <c r="I18" s="29"/>
      <c r="J18" s="29"/>
      <c r="K18" s="31"/>
      <c r="L18" s="32">
        <v>8.4939999999999998</v>
      </c>
      <c r="M18" s="25"/>
    </row>
    <row r="19" spans="1:13" ht="12.75" x14ac:dyDescent="0.2">
      <c r="A19" s="8"/>
      <c r="B19" s="820"/>
      <c r="C19" s="25" t="s">
        <v>61</v>
      </c>
      <c r="D19" s="72"/>
      <c r="E19" s="31"/>
      <c r="F19" s="28"/>
      <c r="G19" s="29"/>
      <c r="H19" s="30"/>
      <c r="I19" s="29"/>
      <c r="J19" s="29"/>
      <c r="K19" s="31"/>
      <c r="L19" s="32">
        <v>5</v>
      </c>
      <c r="M19" s="25"/>
    </row>
    <row r="20" spans="1:13" ht="12.75" x14ac:dyDescent="0.2">
      <c r="A20" s="8"/>
      <c r="B20" s="820"/>
      <c r="C20" s="25" t="s">
        <v>62</v>
      </c>
      <c r="D20" s="72"/>
      <c r="E20" s="31"/>
      <c r="F20" s="28"/>
      <c r="G20" s="29"/>
      <c r="H20" s="30"/>
      <c r="I20" s="29"/>
      <c r="J20" s="29"/>
      <c r="K20" s="31"/>
      <c r="L20" s="32">
        <v>15.638999999999999</v>
      </c>
      <c r="M20" s="25"/>
    </row>
    <row r="21" spans="1:13" ht="12.75" x14ac:dyDescent="0.2">
      <c r="A21" s="8"/>
      <c r="B21" s="820"/>
      <c r="C21" s="25" t="s">
        <v>63</v>
      </c>
      <c r="D21" s="72"/>
      <c r="E21" s="31"/>
      <c r="F21" s="28"/>
      <c r="G21" s="29"/>
      <c r="H21" s="30"/>
      <c r="I21" s="29">
        <v>19.75</v>
      </c>
      <c r="J21" s="29">
        <v>1.8759999999999999</v>
      </c>
      <c r="K21" s="31"/>
      <c r="L21" s="32"/>
      <c r="M21" s="25">
        <v>2</v>
      </c>
    </row>
    <row r="22" spans="1:13" ht="12.75" x14ac:dyDescent="0.2">
      <c r="B22" s="835"/>
      <c r="C22" s="67" t="s">
        <v>50</v>
      </c>
      <c r="D22" s="68">
        <f>SUM(D9:D21)</f>
        <v>1205212.45</v>
      </c>
      <c r="E22" s="88">
        <f>SUM(E9:E21)</f>
        <v>267300</v>
      </c>
      <c r="F22" s="132">
        <f>SUM(F9:F21)</f>
        <v>937912.45</v>
      </c>
      <c r="G22" s="69">
        <f>SUM(G9:G21)</f>
        <v>1560</v>
      </c>
      <c r="H22" s="88"/>
      <c r="I22" s="88">
        <f>SUM(I9:I21)</f>
        <v>1761.75</v>
      </c>
      <c r="J22" s="88">
        <f>SUM(J9:J21)</f>
        <v>9134.2270000000008</v>
      </c>
      <c r="K22" s="88"/>
      <c r="L22" s="88">
        <f>SUM(L9:L21)</f>
        <v>1602.6569999999997</v>
      </c>
      <c r="M22" s="133">
        <f>SUM(M9:M21)</f>
        <v>17.274999999999999</v>
      </c>
    </row>
    <row r="23" spans="1:13" ht="12.75" customHeight="1" x14ac:dyDescent="0.2">
      <c r="B23" s="833" t="s">
        <v>68</v>
      </c>
      <c r="C23" s="71" t="s">
        <v>69</v>
      </c>
      <c r="D23" s="72">
        <f t="shared" ref="D23:D41" si="0">E23+F23</f>
        <v>17190</v>
      </c>
      <c r="E23" s="73"/>
      <c r="F23" s="74">
        <v>17190</v>
      </c>
      <c r="G23" s="75"/>
      <c r="H23" s="76"/>
      <c r="I23" s="75"/>
      <c r="J23" s="75"/>
      <c r="K23" s="73">
        <v>2865</v>
      </c>
      <c r="L23" s="77"/>
      <c r="M23" s="78"/>
    </row>
    <row r="24" spans="1:13" ht="12.75" customHeight="1" x14ac:dyDescent="0.2">
      <c r="B24" s="820"/>
      <c r="C24" s="61" t="s">
        <v>52</v>
      </c>
      <c r="D24" s="72">
        <f t="shared" si="0"/>
        <v>0</v>
      </c>
      <c r="E24" s="59"/>
      <c r="F24" s="62"/>
      <c r="G24" s="63"/>
      <c r="H24" s="64"/>
      <c r="I24" s="63">
        <v>57</v>
      </c>
      <c r="J24" s="63">
        <v>90.5</v>
      </c>
      <c r="K24" s="59"/>
      <c r="L24" s="85"/>
      <c r="M24" s="61"/>
    </row>
    <row r="25" spans="1:13" ht="12.75" customHeight="1" x14ac:dyDescent="0.2">
      <c r="B25" s="820"/>
      <c r="C25" s="33" t="s">
        <v>53</v>
      </c>
      <c r="D25" s="72">
        <f t="shared" si="0"/>
        <v>0</v>
      </c>
      <c r="E25" s="57"/>
      <c r="F25" s="134"/>
      <c r="G25" s="35">
        <v>729</v>
      </c>
      <c r="H25" s="37"/>
      <c r="I25" s="35">
        <v>68</v>
      </c>
      <c r="J25" s="35">
        <v>160.29</v>
      </c>
      <c r="K25" s="57"/>
      <c r="L25" s="118"/>
      <c r="M25" s="33"/>
    </row>
    <row r="26" spans="1:13" ht="12.75" x14ac:dyDescent="0.2">
      <c r="A26" s="8"/>
      <c r="B26" s="820"/>
      <c r="C26" s="25" t="s">
        <v>54</v>
      </c>
      <c r="D26" s="72">
        <f t="shared" si="0"/>
        <v>13439833.16</v>
      </c>
      <c r="E26" s="31">
        <v>13439833.16</v>
      </c>
      <c r="F26" s="28"/>
      <c r="G26" s="29">
        <v>307165</v>
      </c>
      <c r="H26" s="30"/>
      <c r="I26" s="29">
        <v>16312</v>
      </c>
      <c r="J26" s="29">
        <v>21986.9</v>
      </c>
      <c r="K26" s="31"/>
      <c r="L26" s="32"/>
      <c r="M26" s="25">
        <v>62</v>
      </c>
    </row>
    <row r="27" spans="1:13" ht="12.75" x14ac:dyDescent="0.2">
      <c r="A27" s="8"/>
      <c r="B27" s="820"/>
      <c r="C27" s="25" t="s">
        <v>47</v>
      </c>
      <c r="D27" s="72">
        <f t="shared" si="0"/>
        <v>9800</v>
      </c>
      <c r="E27" s="31">
        <v>9800</v>
      </c>
      <c r="F27" s="28"/>
      <c r="G27" s="29"/>
      <c r="H27" s="30"/>
      <c r="I27" s="29"/>
      <c r="J27" s="29">
        <v>35</v>
      </c>
      <c r="K27" s="31"/>
      <c r="L27" s="32"/>
      <c r="M27" s="25"/>
    </row>
    <row r="28" spans="1:13" ht="12.75" x14ac:dyDescent="0.2">
      <c r="A28" s="8"/>
      <c r="B28" s="820"/>
      <c r="C28" s="25" t="s">
        <v>70</v>
      </c>
      <c r="D28" s="72">
        <f t="shared" si="0"/>
        <v>14639825.489999998</v>
      </c>
      <c r="E28" s="31">
        <v>14639825.489999998</v>
      </c>
      <c r="F28" s="28"/>
      <c r="G28" s="29"/>
      <c r="H28" s="30"/>
      <c r="I28" s="29"/>
      <c r="J28" s="29">
        <v>56934.417000000001</v>
      </c>
      <c r="K28" s="31"/>
      <c r="L28" s="32"/>
      <c r="M28" s="25"/>
    </row>
    <row r="29" spans="1:13" ht="12.75" x14ac:dyDescent="0.2">
      <c r="A29" s="8"/>
      <c r="B29" s="820"/>
      <c r="C29" s="25" t="s">
        <v>71</v>
      </c>
      <c r="D29" s="72">
        <f t="shared" si="0"/>
        <v>150000</v>
      </c>
      <c r="E29" s="31">
        <v>150000</v>
      </c>
      <c r="F29" s="28"/>
      <c r="G29" s="29"/>
      <c r="H29" s="30"/>
      <c r="I29" s="29"/>
      <c r="J29" s="29">
        <v>50</v>
      </c>
      <c r="K29" s="31"/>
      <c r="L29" s="32"/>
      <c r="M29" s="25"/>
    </row>
    <row r="30" spans="1:13" ht="12.75" x14ac:dyDescent="0.2">
      <c r="A30" s="8"/>
      <c r="B30" s="820"/>
      <c r="C30" s="25" t="s">
        <v>81</v>
      </c>
      <c r="D30" s="72">
        <f t="shared" si="0"/>
        <v>804551.75</v>
      </c>
      <c r="E30" s="31">
        <v>804551.75</v>
      </c>
      <c r="F30" s="28"/>
      <c r="G30" s="29"/>
      <c r="H30" s="30"/>
      <c r="I30" s="29"/>
      <c r="J30" s="29">
        <v>2061.56</v>
      </c>
      <c r="K30" s="31"/>
      <c r="L30" s="32"/>
      <c r="M30" s="25"/>
    </row>
    <row r="31" spans="1:13" ht="12.75" x14ac:dyDescent="0.2">
      <c r="A31" s="8"/>
      <c r="B31" s="820"/>
      <c r="C31" s="25" t="s">
        <v>72</v>
      </c>
      <c r="D31" s="72">
        <f t="shared" si="0"/>
        <v>348226.5</v>
      </c>
      <c r="E31" s="31">
        <v>348226.5</v>
      </c>
      <c r="F31" s="28"/>
      <c r="G31" s="29"/>
      <c r="H31" s="30"/>
      <c r="I31" s="29"/>
      <c r="J31" s="29">
        <v>156.578</v>
      </c>
      <c r="K31" s="31"/>
      <c r="L31" s="32"/>
      <c r="M31" s="25"/>
    </row>
    <row r="32" spans="1:13" ht="12.75" x14ac:dyDescent="0.2">
      <c r="A32" s="8"/>
      <c r="B32" s="820"/>
      <c r="C32" s="25" t="s">
        <v>73</v>
      </c>
      <c r="D32" s="72">
        <f t="shared" si="0"/>
        <v>18526907.919999998</v>
      </c>
      <c r="E32" s="31">
        <v>18526907.919999998</v>
      </c>
      <c r="F32" s="28"/>
      <c r="G32" s="29"/>
      <c r="H32" s="30"/>
      <c r="I32" s="29"/>
      <c r="J32" s="29">
        <v>82194.050999999992</v>
      </c>
      <c r="K32" s="31"/>
      <c r="L32" s="32"/>
      <c r="M32" s="25">
        <v>3.5000000000000003E-2</v>
      </c>
    </row>
    <row r="33" spans="1:14" ht="12.75" x14ac:dyDescent="0.2">
      <c r="A33" s="8"/>
      <c r="B33" s="820"/>
      <c r="C33" s="25" t="s">
        <v>74</v>
      </c>
      <c r="D33" s="72">
        <f t="shared" si="0"/>
        <v>5268220.9000000004</v>
      </c>
      <c r="E33" s="31">
        <v>5268220.9000000004</v>
      </c>
      <c r="F33" s="28"/>
      <c r="G33" s="29"/>
      <c r="H33" s="30"/>
      <c r="I33" s="29">
        <v>8724.8700000000008</v>
      </c>
      <c r="J33" s="29">
        <v>965.77199999999993</v>
      </c>
      <c r="K33" s="31"/>
      <c r="L33" s="32"/>
      <c r="M33" s="79">
        <v>1.4999999999999999E-2</v>
      </c>
    </row>
    <row r="34" spans="1:14" ht="12.75" x14ac:dyDescent="0.2">
      <c r="A34" s="8"/>
      <c r="B34" s="820"/>
      <c r="C34" s="25" t="s">
        <v>75</v>
      </c>
      <c r="D34" s="72">
        <f t="shared" si="0"/>
        <v>13780392</v>
      </c>
      <c r="E34" s="31">
        <v>13780392</v>
      </c>
      <c r="F34" s="28"/>
      <c r="G34" s="29"/>
      <c r="H34" s="30"/>
      <c r="I34" s="29">
        <v>13987</v>
      </c>
      <c r="J34" s="29">
        <v>8623.485999999999</v>
      </c>
      <c r="K34" s="31"/>
      <c r="L34" s="32"/>
      <c r="M34" s="25"/>
    </row>
    <row r="35" spans="1:14" ht="12.75" x14ac:dyDescent="0.2">
      <c r="A35" s="8"/>
      <c r="B35" s="820"/>
      <c r="C35" s="25" t="s">
        <v>87</v>
      </c>
      <c r="D35" s="72">
        <f t="shared" si="0"/>
        <v>1600</v>
      </c>
      <c r="E35" s="31"/>
      <c r="F35" s="28">
        <v>1600</v>
      </c>
      <c r="G35" s="29"/>
      <c r="H35" s="30"/>
      <c r="I35" s="29"/>
      <c r="J35" s="29"/>
      <c r="K35" s="31">
        <v>100</v>
      </c>
      <c r="L35" s="32"/>
      <c r="M35" s="25"/>
    </row>
    <row r="36" spans="1:14" ht="12.75" x14ac:dyDescent="0.2">
      <c r="A36" s="8"/>
      <c r="B36" s="820"/>
      <c r="C36" s="25" t="s">
        <v>76</v>
      </c>
      <c r="D36" s="72">
        <f t="shared" si="0"/>
        <v>40009.120000000003</v>
      </c>
      <c r="E36" s="31">
        <v>40009.120000000003</v>
      </c>
      <c r="F36" s="28"/>
      <c r="G36" s="29"/>
      <c r="H36" s="30"/>
      <c r="I36" s="29"/>
      <c r="J36" s="29">
        <v>1994.11</v>
      </c>
      <c r="K36" s="31"/>
      <c r="L36" s="32"/>
      <c r="M36" s="25"/>
    </row>
    <row r="37" spans="1:14" ht="12.75" x14ac:dyDescent="0.2">
      <c r="A37" s="8"/>
      <c r="B37" s="820"/>
      <c r="C37" s="25" t="s">
        <v>77</v>
      </c>
      <c r="D37" s="72">
        <f t="shared" si="0"/>
        <v>3500</v>
      </c>
      <c r="E37" s="31">
        <v>3500</v>
      </c>
      <c r="F37" s="28"/>
      <c r="G37" s="29"/>
      <c r="H37" s="30"/>
      <c r="I37" s="29"/>
      <c r="J37" s="29">
        <v>2000</v>
      </c>
      <c r="K37" s="31"/>
      <c r="L37" s="32"/>
      <c r="M37" s="25"/>
    </row>
    <row r="38" spans="1:14" ht="12.75" x14ac:dyDescent="0.2">
      <c r="A38" s="8"/>
      <c r="B38" s="820"/>
      <c r="C38" s="25" t="s">
        <v>78</v>
      </c>
      <c r="D38" s="72">
        <f t="shared" si="0"/>
        <v>479580.5</v>
      </c>
      <c r="E38" s="31">
        <v>479580.5</v>
      </c>
      <c r="F38" s="28"/>
      <c r="G38" s="29"/>
      <c r="H38" s="30"/>
      <c r="I38" s="29">
        <v>7630</v>
      </c>
      <c r="J38" s="29">
        <v>49780.44</v>
      </c>
      <c r="K38" s="31"/>
      <c r="L38" s="32"/>
      <c r="M38" s="25"/>
    </row>
    <row r="39" spans="1:14" ht="12.75" x14ac:dyDescent="0.2">
      <c r="A39" s="8"/>
      <c r="B39" s="820"/>
      <c r="C39" s="25" t="s">
        <v>64</v>
      </c>
      <c r="D39" s="72">
        <f t="shared" si="0"/>
        <v>0</v>
      </c>
      <c r="E39" s="31"/>
      <c r="F39" s="28"/>
      <c r="G39" s="29"/>
      <c r="H39" s="30"/>
      <c r="I39" s="29"/>
      <c r="J39" s="29">
        <v>100</v>
      </c>
      <c r="K39" s="31"/>
      <c r="L39" s="32"/>
      <c r="M39" s="25"/>
    </row>
    <row r="40" spans="1:14" ht="12.75" x14ac:dyDescent="0.2">
      <c r="A40" s="8"/>
      <c r="B40" s="820"/>
      <c r="C40" s="25" t="s">
        <v>79</v>
      </c>
      <c r="D40" s="72">
        <f t="shared" si="0"/>
        <v>836576.5</v>
      </c>
      <c r="E40" s="31">
        <v>836576.5</v>
      </c>
      <c r="F40" s="28"/>
      <c r="G40" s="29"/>
      <c r="H40" s="30"/>
      <c r="I40" s="29">
        <v>13360</v>
      </c>
      <c r="J40" s="29">
        <v>93441.844999999987</v>
      </c>
      <c r="K40" s="31"/>
      <c r="L40" s="32"/>
      <c r="M40" s="25"/>
    </row>
    <row r="41" spans="1:14" ht="12.75" x14ac:dyDescent="0.2">
      <c r="A41" s="8"/>
      <c r="B41" s="820"/>
      <c r="C41" s="25" t="s">
        <v>100</v>
      </c>
      <c r="D41" s="72">
        <f t="shared" si="0"/>
        <v>0</v>
      </c>
      <c r="E41" s="31"/>
      <c r="F41" s="28"/>
      <c r="G41" s="29"/>
      <c r="H41" s="30"/>
      <c r="I41" s="29"/>
      <c r="J41" s="29">
        <v>0.4</v>
      </c>
      <c r="K41" s="31"/>
      <c r="L41" s="32"/>
      <c r="M41" s="25"/>
    </row>
    <row r="42" spans="1:14" ht="12.75" x14ac:dyDescent="0.2">
      <c r="A42" s="8"/>
      <c r="B42" s="820"/>
      <c r="C42" s="33" t="s">
        <v>89</v>
      </c>
      <c r="D42" s="48"/>
      <c r="E42" s="57"/>
      <c r="F42" s="58"/>
      <c r="G42" s="35"/>
      <c r="H42" s="37"/>
      <c r="I42" s="35"/>
      <c r="J42" s="35">
        <v>0.5</v>
      </c>
      <c r="K42" s="57"/>
      <c r="L42" s="118"/>
      <c r="M42" s="118"/>
      <c r="N42" s="135"/>
    </row>
    <row r="43" spans="1:14" ht="12.75" x14ac:dyDescent="0.2">
      <c r="B43" s="835"/>
      <c r="C43" s="67" t="s">
        <v>50</v>
      </c>
      <c r="D43" s="68">
        <f>SUM(D23:D41)</f>
        <v>68346213.839999989</v>
      </c>
      <c r="E43" s="88">
        <f>SUM(E23:E41)</f>
        <v>68327423.839999989</v>
      </c>
      <c r="F43" s="132">
        <f>SUM(F23:F41)</f>
        <v>18790</v>
      </c>
      <c r="G43" s="69">
        <f>SUM(G23:G41)</f>
        <v>307894</v>
      </c>
      <c r="H43" s="88"/>
      <c r="I43" s="88">
        <f>SUM(I23:I41)</f>
        <v>60138.87</v>
      </c>
      <c r="J43" s="88">
        <f>SUM(J23:J41)</f>
        <v>320575.34899999999</v>
      </c>
      <c r="K43" s="88">
        <f>SUM(K23:K41)</f>
        <v>2965</v>
      </c>
      <c r="L43" s="88"/>
      <c r="M43" s="91">
        <f>SUM(M23:M41)</f>
        <v>62.05</v>
      </c>
      <c r="N43" s="135"/>
    </row>
    <row r="44" spans="1:14" ht="12.75" x14ac:dyDescent="0.2">
      <c r="B44" s="833" t="s">
        <v>84</v>
      </c>
      <c r="C44" s="25" t="s">
        <v>53</v>
      </c>
      <c r="D44" s="72">
        <f>E44+F44</f>
        <v>0</v>
      </c>
      <c r="E44" s="136"/>
      <c r="F44" s="94"/>
      <c r="G44" s="137"/>
      <c r="H44" s="138"/>
      <c r="I44" s="139"/>
      <c r="J44" s="140">
        <v>5</v>
      </c>
      <c r="K44" s="141"/>
      <c r="L44" s="142"/>
      <c r="M44" s="143"/>
    </row>
    <row r="45" spans="1:14" ht="12.75" x14ac:dyDescent="0.2">
      <c r="B45" s="820"/>
      <c r="C45" s="25" t="s">
        <v>56</v>
      </c>
      <c r="D45" s="72">
        <f>E45+F45</f>
        <v>88048.28</v>
      </c>
      <c r="E45" s="93">
        <v>609.41</v>
      </c>
      <c r="F45" s="94">
        <v>87438.87</v>
      </c>
      <c r="G45" s="95"/>
      <c r="H45" s="96"/>
      <c r="I45" s="97"/>
      <c r="J45" s="53">
        <v>0.75</v>
      </c>
      <c r="K45" s="98">
        <v>66760</v>
      </c>
      <c r="L45" s="99"/>
      <c r="M45" s="100"/>
    </row>
    <row r="46" spans="1:14" ht="12.75" x14ac:dyDescent="0.2">
      <c r="B46" s="820"/>
      <c r="C46" s="25" t="s">
        <v>85</v>
      </c>
      <c r="D46" s="72">
        <f>E46+F46</f>
        <v>82500</v>
      </c>
      <c r="E46" s="101"/>
      <c r="F46" s="94">
        <v>82500</v>
      </c>
      <c r="G46" s="102"/>
      <c r="H46" s="103"/>
      <c r="I46" s="104"/>
      <c r="J46" s="105"/>
      <c r="K46" s="106">
        <v>62250</v>
      </c>
      <c r="L46" s="107"/>
      <c r="M46" s="108"/>
    </row>
    <row r="47" spans="1:14" ht="12.75" customHeight="1" x14ac:dyDescent="0.2">
      <c r="B47" s="820"/>
      <c r="C47" s="25" t="s">
        <v>81</v>
      </c>
      <c r="D47" s="72">
        <f>E47+F47</f>
        <v>6000</v>
      </c>
      <c r="E47" s="31">
        <v>6000</v>
      </c>
      <c r="F47" s="28"/>
      <c r="G47" s="144"/>
      <c r="H47" s="145"/>
      <c r="I47" s="30"/>
      <c r="J47" s="29"/>
      <c r="K47" s="29"/>
      <c r="L47" s="30"/>
      <c r="M47" s="79">
        <v>6.0000000000000001E-3</v>
      </c>
    </row>
    <row r="48" spans="1:14" ht="12.75" x14ac:dyDescent="0.2">
      <c r="B48" s="835"/>
      <c r="C48" s="67" t="s">
        <v>50</v>
      </c>
      <c r="D48" s="68">
        <f>SUM(D44:D47)</f>
        <v>176548.28</v>
      </c>
      <c r="E48" s="88">
        <f>SUM(E44:E47)</f>
        <v>6609.41</v>
      </c>
      <c r="F48" s="132">
        <f>SUM(F44:F47)</f>
        <v>169938.87</v>
      </c>
      <c r="G48" s="69"/>
      <c r="H48" s="88"/>
      <c r="I48" s="88"/>
      <c r="J48" s="88">
        <f>SUM(J44:J47)</f>
        <v>5.75</v>
      </c>
      <c r="K48" s="88">
        <f>SUM(K44:K47)</f>
        <v>129010</v>
      </c>
      <c r="L48" s="88"/>
      <c r="M48" s="88">
        <f>SUM(M44:M47)</f>
        <v>6.0000000000000001E-3</v>
      </c>
      <c r="N48" s="135"/>
    </row>
    <row r="49" spans="1:13" ht="12.75" customHeight="1" x14ac:dyDescent="0.2">
      <c r="B49" s="833" t="s">
        <v>101</v>
      </c>
      <c r="C49" s="17" t="s">
        <v>52</v>
      </c>
      <c r="D49" s="72">
        <f t="shared" ref="D49:D56" si="1">E49+F49</f>
        <v>14048.694</v>
      </c>
      <c r="E49" s="19"/>
      <c r="F49" s="146">
        <v>14048.694</v>
      </c>
      <c r="G49" s="21"/>
      <c r="H49" s="22"/>
      <c r="I49" s="21"/>
      <c r="J49" s="21"/>
      <c r="K49" s="19">
        <v>3762</v>
      </c>
      <c r="L49" s="23"/>
      <c r="M49" s="17"/>
    </row>
    <row r="50" spans="1:13" ht="12.75" x14ac:dyDescent="0.2">
      <c r="A50" s="8"/>
      <c r="B50" s="820"/>
      <c r="C50" s="109" t="s">
        <v>54</v>
      </c>
      <c r="D50" s="72">
        <f t="shared" si="1"/>
        <v>34313.667999999998</v>
      </c>
      <c r="E50" s="31">
        <v>17850</v>
      </c>
      <c r="F50" s="28">
        <v>16463.667999999998</v>
      </c>
      <c r="G50" s="29"/>
      <c r="H50" s="30"/>
      <c r="I50" s="29"/>
      <c r="J50" s="29">
        <v>85</v>
      </c>
      <c r="K50" s="31">
        <v>6566.7</v>
      </c>
      <c r="L50" s="32"/>
      <c r="M50" s="25"/>
    </row>
    <row r="51" spans="1:13" ht="12.75" x14ac:dyDescent="0.2">
      <c r="A51" s="8"/>
      <c r="B51" s="820"/>
      <c r="C51" s="25" t="s">
        <v>56</v>
      </c>
      <c r="D51" s="72">
        <f t="shared" si="1"/>
        <v>16060</v>
      </c>
      <c r="E51" s="31"/>
      <c r="F51" s="28">
        <v>16060</v>
      </c>
      <c r="G51" s="29"/>
      <c r="H51" s="30"/>
      <c r="I51" s="29"/>
      <c r="J51" s="29"/>
      <c r="K51" s="31">
        <v>1686</v>
      </c>
      <c r="L51" s="32"/>
      <c r="M51" s="25"/>
    </row>
    <row r="52" spans="1:13" ht="12.75" x14ac:dyDescent="0.2">
      <c r="A52" s="8"/>
      <c r="B52" s="820"/>
      <c r="C52" s="25" t="s">
        <v>47</v>
      </c>
      <c r="D52" s="72">
        <f t="shared" si="1"/>
        <v>134960</v>
      </c>
      <c r="E52" s="31">
        <v>10200</v>
      </c>
      <c r="F52" s="28">
        <v>124760</v>
      </c>
      <c r="G52" s="29"/>
      <c r="H52" s="30"/>
      <c r="I52" s="29"/>
      <c r="J52" s="29">
        <v>13</v>
      </c>
      <c r="K52" s="31">
        <v>12403.25</v>
      </c>
      <c r="L52" s="32"/>
      <c r="M52" s="25"/>
    </row>
    <row r="53" spans="1:13" ht="12.75" x14ac:dyDescent="0.2">
      <c r="A53" s="8"/>
      <c r="B53" s="820"/>
      <c r="C53" s="25" t="s">
        <v>87</v>
      </c>
      <c r="D53" s="72">
        <f t="shared" si="1"/>
        <v>2800</v>
      </c>
      <c r="E53" s="31"/>
      <c r="F53" s="28">
        <v>2800</v>
      </c>
      <c r="G53" s="29"/>
      <c r="H53" s="30"/>
      <c r="I53" s="29"/>
      <c r="J53" s="29"/>
      <c r="K53" s="31">
        <v>230</v>
      </c>
      <c r="L53" s="32"/>
      <c r="M53" s="25"/>
    </row>
    <row r="54" spans="1:13" ht="12.75" x14ac:dyDescent="0.2">
      <c r="A54" s="8"/>
      <c r="B54" s="820"/>
      <c r="C54" s="25" t="s">
        <v>88</v>
      </c>
      <c r="D54" s="72">
        <f t="shared" si="1"/>
        <v>900</v>
      </c>
      <c r="E54" s="31"/>
      <c r="F54" s="28">
        <v>900</v>
      </c>
      <c r="G54" s="29"/>
      <c r="H54" s="30"/>
      <c r="I54" s="29"/>
      <c r="J54" s="29"/>
      <c r="K54" s="31">
        <v>360</v>
      </c>
      <c r="L54" s="32"/>
      <c r="M54" s="25"/>
    </row>
    <row r="55" spans="1:13" ht="12.75" x14ac:dyDescent="0.2">
      <c r="A55" s="8"/>
      <c r="B55" s="820"/>
      <c r="C55" s="25" t="s">
        <v>89</v>
      </c>
      <c r="D55" s="72">
        <f t="shared" si="1"/>
        <v>24910</v>
      </c>
      <c r="E55" s="31"/>
      <c r="F55" s="28">
        <v>24910</v>
      </c>
      <c r="G55" s="29"/>
      <c r="H55" s="30"/>
      <c r="I55" s="29"/>
      <c r="J55" s="29"/>
      <c r="K55" s="31">
        <v>468</v>
      </c>
      <c r="L55" s="32"/>
      <c r="M55" s="25"/>
    </row>
    <row r="56" spans="1:13" ht="12.75" x14ac:dyDescent="0.2">
      <c r="A56" s="8"/>
      <c r="B56" s="820"/>
      <c r="C56" s="25" t="s">
        <v>49</v>
      </c>
      <c r="D56" s="72">
        <f t="shared" si="1"/>
        <v>20049.12</v>
      </c>
      <c r="E56" s="31"/>
      <c r="F56" s="28">
        <v>20049.12</v>
      </c>
      <c r="G56" s="29"/>
      <c r="H56" s="30"/>
      <c r="I56" s="29"/>
      <c r="J56" s="29"/>
      <c r="K56" s="31">
        <v>43.89</v>
      </c>
      <c r="L56" s="32"/>
      <c r="M56" s="25"/>
    </row>
    <row r="57" spans="1:13" ht="12.75" x14ac:dyDescent="0.2">
      <c r="B57" s="835"/>
      <c r="C57" s="40" t="s">
        <v>50</v>
      </c>
      <c r="D57" s="68">
        <f>SUM(D49:D56)</f>
        <v>248041.48199999999</v>
      </c>
      <c r="E57" s="88">
        <f>SUM(E49:E56)</f>
        <v>28050</v>
      </c>
      <c r="F57" s="132">
        <f>SUM(F49:F56)</f>
        <v>219991.48199999999</v>
      </c>
      <c r="G57" s="69"/>
      <c r="H57" s="88"/>
      <c r="I57" s="88"/>
      <c r="J57" s="88">
        <f>SUM(J49:J56)</f>
        <v>98</v>
      </c>
      <c r="K57" s="88">
        <f>SUM(K49:K56)</f>
        <v>25519.84</v>
      </c>
      <c r="L57" s="88"/>
      <c r="M57" s="92"/>
    </row>
    <row r="58" spans="1:13" ht="18.75" customHeight="1" thickBot="1" x14ac:dyDescent="0.25">
      <c r="B58" s="836" t="s">
        <v>95</v>
      </c>
      <c r="C58" s="837"/>
      <c r="D58" s="120">
        <f>D8+D22+D43+D48+D57</f>
        <v>70608691.811999977</v>
      </c>
      <c r="E58" s="120">
        <f>E8+E22+E43+E48+E57</f>
        <v>68629383.249999985</v>
      </c>
      <c r="F58" s="121">
        <f>F8+F22+F43+F48+F57</f>
        <v>1979308.5620000002</v>
      </c>
      <c r="G58" s="122">
        <f>G8+G22+G43+G48+G57</f>
        <v>309454</v>
      </c>
      <c r="H58" s="147"/>
      <c r="I58" s="120">
        <f>I8+I22+I43+I48+I57</f>
        <v>61900.62</v>
      </c>
      <c r="J58" s="120">
        <f>J8+J22+J43+J48+J57</f>
        <v>329813.326</v>
      </c>
      <c r="K58" s="120">
        <f>K8+K22+K43+K48+K57</f>
        <v>162340.06</v>
      </c>
      <c r="L58" s="120">
        <f>L8+L22+L43+L48+L57</f>
        <v>1602.6569999999997</v>
      </c>
      <c r="M58" s="123">
        <f>M8+M22+M43+M48+M57</f>
        <v>79.330999999999989</v>
      </c>
    </row>
    <row r="59" spans="1:13" ht="20.25" customHeight="1" thickTop="1" thickBot="1" x14ac:dyDescent="0.25">
      <c r="B59" s="806" t="s">
        <v>96</v>
      </c>
      <c r="C59" s="807"/>
      <c r="D59" s="124">
        <v>543921922.5599997</v>
      </c>
      <c r="E59" s="148">
        <v>70297833.859999999</v>
      </c>
      <c r="F59" s="125">
        <v>473624088.69999969</v>
      </c>
      <c r="G59" s="124">
        <v>309454</v>
      </c>
      <c r="H59" s="148">
        <v>21629</v>
      </c>
      <c r="I59" s="148">
        <v>61900.62</v>
      </c>
      <c r="J59" s="148">
        <v>329813.82600000006</v>
      </c>
      <c r="K59" s="149">
        <v>285138840.91999733</v>
      </c>
      <c r="L59" s="148">
        <v>1602.6569999999999</v>
      </c>
      <c r="M59" s="150">
        <v>80.545000000000002</v>
      </c>
    </row>
    <row r="60" spans="1:13" ht="12" thickTop="1" x14ac:dyDescent="0.2">
      <c r="B60" s="9"/>
      <c r="C60" s="9"/>
      <c r="D60" s="9"/>
      <c r="E60" s="9"/>
      <c r="F60" s="9"/>
      <c r="G60" s="9"/>
      <c r="H60" s="127"/>
      <c r="I60" s="9"/>
      <c r="J60" s="9"/>
      <c r="K60" s="127"/>
      <c r="L60" s="9"/>
      <c r="M60" s="9"/>
    </row>
    <row r="61" spans="1:13" ht="12" x14ac:dyDescent="0.2">
      <c r="B61" s="128" t="s">
        <v>97</v>
      </c>
      <c r="C61" s="9"/>
      <c r="D61" s="9"/>
      <c r="E61" s="9"/>
      <c r="F61" s="9"/>
      <c r="G61" s="9"/>
      <c r="H61" s="127"/>
      <c r="I61" s="9"/>
      <c r="J61" s="9"/>
      <c r="K61" s="127"/>
      <c r="L61" s="9"/>
      <c r="M61" s="9"/>
    </row>
    <row r="62" spans="1:13" x14ac:dyDescent="0.2">
      <c r="B62" s="9"/>
      <c r="C62" s="9"/>
      <c r="D62" s="9"/>
      <c r="E62" s="9"/>
      <c r="F62" s="9"/>
      <c r="G62" s="9"/>
      <c r="H62" s="127"/>
      <c r="I62" s="9"/>
      <c r="J62" s="9"/>
      <c r="K62" s="127"/>
      <c r="L62" s="9"/>
      <c r="M62" s="9"/>
    </row>
    <row r="63" spans="1:13" x14ac:dyDescent="0.2">
      <c r="B63" s="9"/>
      <c r="C63" s="9"/>
      <c r="D63" s="9"/>
      <c r="E63" s="9"/>
      <c r="F63" s="9"/>
      <c r="G63" s="9"/>
      <c r="H63" s="127"/>
      <c r="I63" s="9"/>
      <c r="J63" s="9"/>
      <c r="K63" s="127"/>
      <c r="L63" s="9"/>
      <c r="M63" s="9"/>
    </row>
    <row r="64" spans="1:13" x14ac:dyDescent="0.2">
      <c r="B64" s="9"/>
      <c r="C64" s="9"/>
      <c r="D64" s="9"/>
      <c r="E64" s="9"/>
      <c r="F64" s="9"/>
      <c r="G64" s="9"/>
      <c r="H64" s="127"/>
      <c r="I64" s="9"/>
      <c r="J64" s="9"/>
      <c r="K64" s="127"/>
      <c r="L64" s="9"/>
      <c r="M64" s="9"/>
    </row>
    <row r="65" spans="2:13" x14ac:dyDescent="0.2">
      <c r="B65" s="9"/>
      <c r="C65" s="9"/>
      <c r="D65" s="9"/>
      <c r="E65" s="9"/>
      <c r="F65" s="9"/>
      <c r="G65" s="9"/>
      <c r="H65" s="127"/>
      <c r="I65" s="9"/>
      <c r="J65" s="9"/>
      <c r="K65" s="127"/>
      <c r="L65" s="9"/>
      <c r="M65" s="9"/>
    </row>
    <row r="66" spans="2:13" x14ac:dyDescent="0.2">
      <c r="B66" s="9"/>
      <c r="C66" s="9"/>
      <c r="D66" s="9"/>
      <c r="E66" s="9"/>
      <c r="F66" s="9"/>
      <c r="G66" s="9"/>
      <c r="H66" s="9"/>
      <c r="I66" s="9"/>
      <c r="J66" s="9"/>
      <c r="K66" s="127"/>
      <c r="L66" s="9"/>
      <c r="M66" s="9"/>
    </row>
    <row r="67" spans="2:13" x14ac:dyDescent="0.2">
      <c r="B67" s="9"/>
      <c r="C67" s="9"/>
      <c r="D67" s="9"/>
      <c r="E67" s="9"/>
      <c r="F67" s="9"/>
      <c r="G67" s="9"/>
      <c r="H67" s="127"/>
      <c r="I67" s="9"/>
      <c r="J67" s="9"/>
      <c r="K67" s="127"/>
      <c r="L67" s="9"/>
      <c r="M67" s="9"/>
    </row>
    <row r="68" spans="2:13" x14ac:dyDescent="0.2">
      <c r="B68" s="9"/>
      <c r="C68" s="9"/>
      <c r="D68" s="9"/>
      <c r="E68" s="9"/>
      <c r="F68" s="9"/>
      <c r="G68" s="9"/>
      <c r="H68" s="127"/>
      <c r="I68" s="9"/>
      <c r="J68" s="9"/>
      <c r="K68" s="127"/>
      <c r="L68" s="9"/>
      <c r="M68" s="9"/>
    </row>
    <row r="69" spans="2:13" x14ac:dyDescent="0.2">
      <c r="B69" s="9"/>
      <c r="C69" s="9"/>
      <c r="D69" s="9"/>
      <c r="E69" s="9"/>
      <c r="F69" s="9"/>
      <c r="G69" s="9"/>
      <c r="H69" s="127"/>
      <c r="I69" s="9"/>
      <c r="J69" s="9"/>
      <c r="K69" s="127"/>
      <c r="L69" s="9"/>
      <c r="M69" s="9"/>
    </row>
    <row r="70" spans="2:13" x14ac:dyDescent="0.2">
      <c r="B70" s="9"/>
      <c r="C70" s="9"/>
      <c r="D70" s="9"/>
      <c r="E70" s="9"/>
      <c r="F70" s="9"/>
      <c r="G70" s="9"/>
      <c r="H70" s="127"/>
      <c r="I70" s="9"/>
      <c r="J70" s="9"/>
      <c r="K70" s="127"/>
      <c r="L70" s="9"/>
      <c r="M70" s="9"/>
    </row>
    <row r="71" spans="2:13" x14ac:dyDescent="0.2">
      <c r="B71" s="9"/>
      <c r="C71" s="9"/>
      <c r="D71" s="9"/>
      <c r="E71" s="9"/>
      <c r="F71" s="9"/>
      <c r="G71" s="9"/>
      <c r="H71" s="127"/>
      <c r="I71" s="9"/>
      <c r="J71" s="9"/>
      <c r="K71" s="127"/>
      <c r="L71" s="9"/>
      <c r="M71" s="9"/>
    </row>
    <row r="72" spans="2:13" x14ac:dyDescent="0.2">
      <c r="B72" s="9"/>
      <c r="C72" s="9"/>
      <c r="D72" s="9"/>
      <c r="E72" s="9"/>
      <c r="F72" s="9"/>
      <c r="G72" s="9"/>
      <c r="H72" s="127"/>
      <c r="I72" s="9"/>
      <c r="J72" s="9"/>
      <c r="K72" s="127"/>
      <c r="L72" s="9"/>
      <c r="M72" s="9"/>
    </row>
    <row r="73" spans="2:13" x14ac:dyDescent="0.2">
      <c r="B73" s="9"/>
      <c r="C73" s="9"/>
      <c r="D73" s="9"/>
      <c r="E73" s="9"/>
      <c r="F73" s="9"/>
      <c r="G73" s="9"/>
      <c r="H73" s="127"/>
      <c r="I73" s="9"/>
      <c r="J73" s="9"/>
      <c r="K73" s="127"/>
      <c r="L73" s="9"/>
      <c r="M73" s="9"/>
    </row>
    <row r="74" spans="2:13" x14ac:dyDescent="0.2">
      <c r="B74" s="9"/>
      <c r="C74" s="9"/>
      <c r="D74" s="9"/>
      <c r="E74" s="9"/>
      <c r="F74" s="9"/>
      <c r="G74" s="9"/>
      <c r="H74" s="127"/>
      <c r="I74" s="9"/>
      <c r="J74" s="9"/>
      <c r="K74" s="127"/>
      <c r="L74" s="9"/>
      <c r="M74" s="9"/>
    </row>
    <row r="75" spans="2:13" x14ac:dyDescent="0.2">
      <c r="B75" s="9"/>
      <c r="C75" s="9"/>
      <c r="D75" s="9"/>
      <c r="E75" s="9"/>
      <c r="F75" s="9"/>
      <c r="G75" s="9"/>
      <c r="H75" s="127"/>
      <c r="I75" s="9"/>
      <c r="J75" s="9"/>
      <c r="K75" s="127"/>
      <c r="L75" s="9"/>
      <c r="M75" s="9"/>
    </row>
    <row r="76" spans="2:13" x14ac:dyDescent="0.2">
      <c r="B76" s="9"/>
      <c r="C76" s="9"/>
      <c r="D76" s="9"/>
      <c r="E76" s="9"/>
      <c r="F76" s="9"/>
      <c r="G76" s="9"/>
      <c r="H76" s="127"/>
      <c r="I76" s="9"/>
      <c r="J76" s="9"/>
      <c r="K76" s="127"/>
      <c r="L76" s="9"/>
      <c r="M76" s="9"/>
    </row>
    <row r="77" spans="2:13" x14ac:dyDescent="0.2">
      <c r="B77" s="9"/>
      <c r="C77" s="9"/>
      <c r="D77" s="9"/>
      <c r="E77" s="9"/>
      <c r="F77" s="9"/>
      <c r="G77" s="9"/>
      <c r="H77" s="127"/>
      <c r="I77" s="9"/>
      <c r="J77" s="9"/>
      <c r="K77" s="127"/>
      <c r="L77" s="9"/>
      <c r="M77" s="9"/>
    </row>
    <row r="78" spans="2:13" x14ac:dyDescent="0.2">
      <c r="B78" s="9"/>
      <c r="C78" s="9"/>
      <c r="D78" s="9"/>
      <c r="E78" s="9"/>
      <c r="F78" s="9"/>
      <c r="G78" s="9"/>
      <c r="H78" s="127"/>
      <c r="I78" s="9"/>
      <c r="J78" s="9"/>
      <c r="K78" s="127"/>
      <c r="L78" s="9"/>
      <c r="M78" s="9"/>
    </row>
    <row r="79" spans="2:13" x14ac:dyDescent="0.2">
      <c r="B79" s="9"/>
      <c r="C79" s="9"/>
      <c r="D79" s="9"/>
      <c r="E79" s="9"/>
      <c r="F79" s="9"/>
      <c r="G79" s="9"/>
      <c r="H79" s="127"/>
      <c r="I79" s="9"/>
      <c r="J79" s="9"/>
      <c r="K79" s="127"/>
      <c r="L79" s="9"/>
      <c r="M79" s="9"/>
    </row>
    <row r="80" spans="2:13" x14ac:dyDescent="0.2">
      <c r="B80" s="9"/>
      <c r="C80" s="9"/>
      <c r="D80" s="9"/>
      <c r="E80" s="9"/>
      <c r="F80" s="9"/>
      <c r="G80" s="9"/>
      <c r="H80" s="127"/>
      <c r="I80" s="9"/>
      <c r="J80" s="9"/>
      <c r="K80" s="127"/>
      <c r="L80" s="9"/>
      <c r="M80" s="9"/>
    </row>
    <row r="81" spans="2:13" x14ac:dyDescent="0.2">
      <c r="B81" s="9"/>
      <c r="C81" s="9"/>
      <c r="D81" s="9"/>
      <c r="E81" s="9"/>
      <c r="F81" s="9"/>
      <c r="G81" s="9"/>
      <c r="H81" s="127"/>
      <c r="I81" s="9"/>
      <c r="J81" s="9"/>
      <c r="K81" s="127"/>
      <c r="L81" s="9"/>
      <c r="M81" s="9"/>
    </row>
    <row r="82" spans="2:13" x14ac:dyDescent="0.2">
      <c r="B82" s="9"/>
      <c r="C82" s="9"/>
      <c r="D82" s="9"/>
      <c r="E82" s="9"/>
      <c r="F82" s="9"/>
      <c r="G82" s="9"/>
      <c r="H82" s="127"/>
      <c r="I82" s="9"/>
      <c r="J82" s="9"/>
      <c r="K82" s="127"/>
      <c r="L82" s="9"/>
      <c r="M82" s="9"/>
    </row>
    <row r="83" spans="2:13" x14ac:dyDescent="0.2">
      <c r="B83" s="9"/>
      <c r="C83" s="9"/>
      <c r="D83" s="9"/>
      <c r="E83" s="9"/>
      <c r="F83" s="9"/>
      <c r="G83" s="9"/>
      <c r="H83" s="127"/>
      <c r="I83" s="9"/>
      <c r="J83" s="9"/>
      <c r="K83" s="127"/>
      <c r="L83" s="9"/>
      <c r="M83" s="9"/>
    </row>
    <row r="84" spans="2:13" x14ac:dyDescent="0.2">
      <c r="B84" s="9"/>
      <c r="C84" s="9"/>
      <c r="D84" s="9"/>
      <c r="E84" s="9"/>
      <c r="F84" s="9"/>
      <c r="G84" s="9"/>
      <c r="H84" s="127"/>
      <c r="I84" s="9"/>
      <c r="J84" s="9"/>
      <c r="K84" s="127"/>
      <c r="L84" s="9"/>
      <c r="M84" s="9"/>
    </row>
    <row r="85" spans="2:13" x14ac:dyDescent="0.2">
      <c r="B85" s="9"/>
      <c r="C85" s="9"/>
      <c r="D85" s="9"/>
      <c r="E85" s="9"/>
      <c r="F85" s="9"/>
      <c r="G85" s="9"/>
      <c r="H85" s="127"/>
      <c r="I85" s="9"/>
      <c r="J85" s="9"/>
      <c r="K85" s="127"/>
      <c r="L85" s="9"/>
      <c r="M85" s="9"/>
    </row>
    <row r="86" spans="2:13" x14ac:dyDescent="0.2">
      <c r="B86" s="9"/>
      <c r="C86" s="9"/>
      <c r="D86" s="9"/>
      <c r="E86" s="9"/>
      <c r="F86" s="9"/>
      <c r="G86" s="9"/>
      <c r="H86" s="127"/>
      <c r="I86" s="9"/>
      <c r="J86" s="9"/>
      <c r="K86" s="127"/>
      <c r="L86" s="9"/>
      <c r="M86" s="9"/>
    </row>
    <row r="87" spans="2:13" x14ac:dyDescent="0.2">
      <c r="B87" s="9"/>
      <c r="C87" s="9"/>
      <c r="D87" s="9"/>
      <c r="E87" s="9"/>
      <c r="F87" s="9"/>
      <c r="G87" s="9"/>
      <c r="H87" s="127"/>
      <c r="I87" s="9"/>
      <c r="J87" s="9"/>
      <c r="K87" s="127"/>
      <c r="L87" s="9"/>
      <c r="M87" s="9"/>
    </row>
    <row r="88" spans="2:13" x14ac:dyDescent="0.2">
      <c r="B88" s="9"/>
      <c r="C88" s="9"/>
      <c r="D88" s="9"/>
      <c r="E88" s="9"/>
      <c r="F88" s="9"/>
      <c r="G88" s="9"/>
      <c r="H88" s="127"/>
      <c r="I88" s="9"/>
      <c r="J88" s="9"/>
      <c r="K88" s="127"/>
      <c r="L88" s="9"/>
      <c r="M88" s="9"/>
    </row>
    <row r="89" spans="2:13" x14ac:dyDescent="0.2">
      <c r="B89" s="9"/>
      <c r="C89" s="9"/>
      <c r="D89" s="9"/>
      <c r="E89" s="9"/>
      <c r="F89" s="9"/>
      <c r="G89" s="9"/>
      <c r="H89" s="127"/>
      <c r="I89" s="9"/>
      <c r="J89" s="9"/>
      <c r="K89" s="127"/>
      <c r="L89" s="9"/>
      <c r="M89" s="9"/>
    </row>
    <row r="90" spans="2:13" x14ac:dyDescent="0.2">
      <c r="B90" s="9"/>
      <c r="C90" s="9"/>
      <c r="D90" s="9"/>
      <c r="E90" s="9"/>
      <c r="F90" s="9"/>
      <c r="G90" s="9"/>
      <c r="H90" s="127"/>
      <c r="I90" s="9"/>
      <c r="J90" s="9"/>
      <c r="K90" s="127"/>
      <c r="L90" s="9"/>
      <c r="M90" s="9"/>
    </row>
    <row r="91" spans="2:13" x14ac:dyDescent="0.2">
      <c r="B91" s="9"/>
      <c r="C91" s="9"/>
      <c r="D91" s="9"/>
      <c r="E91" s="9"/>
      <c r="F91" s="9"/>
      <c r="G91" s="9"/>
      <c r="H91" s="127"/>
      <c r="I91" s="9"/>
      <c r="J91" s="9"/>
      <c r="K91" s="127"/>
      <c r="L91" s="9"/>
      <c r="M91" s="9"/>
    </row>
    <row r="92" spans="2:13" x14ac:dyDescent="0.2">
      <c r="B92" s="9"/>
      <c r="C92" s="9"/>
      <c r="D92" s="9"/>
      <c r="E92" s="9"/>
      <c r="F92" s="9"/>
      <c r="G92" s="9"/>
      <c r="H92" s="127"/>
      <c r="I92" s="9"/>
      <c r="J92" s="9"/>
      <c r="K92" s="127"/>
      <c r="L92" s="9"/>
      <c r="M92" s="9"/>
    </row>
    <row r="93" spans="2:13" x14ac:dyDescent="0.2">
      <c r="B93" s="9"/>
      <c r="C93" s="9"/>
      <c r="D93" s="9"/>
      <c r="E93" s="9"/>
      <c r="F93" s="9"/>
      <c r="G93" s="9"/>
      <c r="H93" s="127"/>
      <c r="I93" s="9"/>
      <c r="J93" s="9"/>
      <c r="K93" s="127"/>
      <c r="L93" s="9"/>
      <c r="M93" s="9"/>
    </row>
    <row r="94" spans="2:13" x14ac:dyDescent="0.2">
      <c r="B94" s="9"/>
      <c r="C94" s="9"/>
      <c r="D94" s="9"/>
      <c r="E94" s="9"/>
      <c r="F94" s="9"/>
      <c r="G94" s="9"/>
      <c r="H94" s="127"/>
      <c r="I94" s="9"/>
      <c r="J94" s="9"/>
      <c r="K94" s="127"/>
      <c r="L94" s="9"/>
      <c r="M94" s="9"/>
    </row>
    <row r="95" spans="2:13" x14ac:dyDescent="0.2">
      <c r="B95" s="9"/>
      <c r="C95" s="9"/>
      <c r="D95" s="9"/>
      <c r="E95" s="9"/>
      <c r="F95" s="9"/>
      <c r="G95" s="9"/>
      <c r="H95" s="127"/>
      <c r="I95" s="9"/>
      <c r="J95" s="9"/>
      <c r="K95" s="127"/>
      <c r="L95" s="9"/>
      <c r="M95" s="9"/>
    </row>
    <row r="96" spans="2:13" x14ac:dyDescent="0.2">
      <c r="B96" s="9"/>
      <c r="C96" s="9"/>
      <c r="D96" s="9"/>
      <c r="E96" s="9"/>
      <c r="F96" s="9"/>
      <c r="G96" s="9"/>
      <c r="H96" s="127"/>
      <c r="I96" s="9"/>
      <c r="J96" s="9"/>
      <c r="K96" s="127"/>
      <c r="L96" s="9"/>
      <c r="M96" s="9"/>
    </row>
    <row r="97" spans="2:13" x14ac:dyDescent="0.2">
      <c r="B97" s="9"/>
      <c r="C97" s="9"/>
      <c r="D97" s="9"/>
      <c r="E97" s="9"/>
      <c r="F97" s="9"/>
      <c r="G97" s="9"/>
      <c r="H97" s="127"/>
      <c r="I97" s="9"/>
      <c r="J97" s="9"/>
      <c r="K97" s="127"/>
      <c r="L97" s="9"/>
      <c r="M97" s="9"/>
    </row>
    <row r="98" spans="2:13" x14ac:dyDescent="0.2">
      <c r="B98" s="9"/>
      <c r="C98" s="9"/>
      <c r="D98" s="9"/>
      <c r="E98" s="9"/>
      <c r="F98" s="9"/>
      <c r="G98" s="9"/>
      <c r="H98" s="127"/>
      <c r="I98" s="9"/>
      <c r="J98" s="9"/>
      <c r="K98" s="127"/>
      <c r="L98" s="9"/>
      <c r="M98" s="9"/>
    </row>
    <row r="99" spans="2:13" x14ac:dyDescent="0.2">
      <c r="B99" s="9"/>
      <c r="C99" s="9"/>
      <c r="D99" s="9"/>
      <c r="E99" s="9"/>
      <c r="F99" s="9"/>
      <c r="G99" s="9"/>
      <c r="H99" s="127"/>
      <c r="I99" s="9"/>
      <c r="J99" s="9"/>
      <c r="K99" s="127"/>
      <c r="L99" s="9"/>
      <c r="M99" s="9"/>
    </row>
    <row r="100" spans="2:13" x14ac:dyDescent="0.2">
      <c r="B100" s="9"/>
      <c r="C100" s="9"/>
      <c r="D100" s="9"/>
      <c r="E100" s="9"/>
      <c r="F100" s="9"/>
      <c r="G100" s="9"/>
      <c r="H100" s="127"/>
      <c r="I100" s="9"/>
      <c r="J100" s="9"/>
      <c r="K100" s="127"/>
      <c r="L100" s="9"/>
      <c r="M100" s="9"/>
    </row>
    <row r="101" spans="2:13" x14ac:dyDescent="0.2">
      <c r="B101" s="9"/>
      <c r="C101" s="9"/>
      <c r="D101" s="9"/>
      <c r="E101" s="9"/>
      <c r="F101" s="9"/>
      <c r="G101" s="9"/>
      <c r="H101" s="127"/>
      <c r="I101" s="9"/>
      <c r="J101" s="9"/>
      <c r="K101" s="127"/>
      <c r="L101" s="9"/>
      <c r="M101" s="9"/>
    </row>
    <row r="102" spans="2:13" x14ac:dyDescent="0.2">
      <c r="B102" s="9"/>
      <c r="C102" s="9"/>
      <c r="D102" s="9"/>
      <c r="E102" s="9"/>
      <c r="F102" s="9"/>
      <c r="G102" s="9"/>
      <c r="H102" s="127"/>
      <c r="I102" s="9"/>
      <c r="J102" s="9"/>
      <c r="K102" s="127"/>
      <c r="L102" s="9"/>
      <c r="M102" s="9"/>
    </row>
    <row r="103" spans="2:13" x14ac:dyDescent="0.2">
      <c r="B103" s="9"/>
      <c r="C103" s="9"/>
      <c r="D103" s="9"/>
      <c r="E103" s="9"/>
      <c r="F103" s="9"/>
      <c r="G103" s="9"/>
      <c r="H103" s="127"/>
      <c r="I103" s="9"/>
      <c r="J103" s="9"/>
      <c r="K103" s="127"/>
      <c r="L103" s="9"/>
      <c r="M103" s="9"/>
    </row>
    <row r="104" spans="2:13" x14ac:dyDescent="0.2">
      <c r="B104" s="9"/>
      <c r="C104" s="9"/>
      <c r="D104" s="9"/>
      <c r="E104" s="9"/>
      <c r="F104" s="9"/>
      <c r="G104" s="9"/>
      <c r="H104" s="127"/>
      <c r="I104" s="9"/>
      <c r="J104" s="9"/>
      <c r="K104" s="127"/>
      <c r="L104" s="9"/>
      <c r="M104" s="9"/>
    </row>
    <row r="105" spans="2:13" x14ac:dyDescent="0.2">
      <c r="B105" s="9"/>
      <c r="C105" s="9"/>
      <c r="D105" s="9"/>
      <c r="E105" s="9"/>
      <c r="F105" s="9"/>
      <c r="G105" s="9"/>
      <c r="H105" s="127"/>
      <c r="I105" s="9"/>
      <c r="J105" s="9"/>
      <c r="K105" s="127"/>
      <c r="L105" s="9"/>
      <c r="M105" s="9"/>
    </row>
    <row r="106" spans="2:13" x14ac:dyDescent="0.2">
      <c r="B106" s="9"/>
      <c r="C106" s="9"/>
      <c r="G106" s="9"/>
      <c r="H106" s="127"/>
      <c r="I106" s="9"/>
      <c r="J106" s="9"/>
      <c r="K106" s="127"/>
      <c r="L106" s="9"/>
      <c r="M106" s="9"/>
    </row>
    <row r="107" spans="2:13" x14ac:dyDescent="0.2">
      <c r="B107" s="9"/>
      <c r="C107" s="9"/>
      <c r="G107" s="9"/>
      <c r="H107" s="127"/>
      <c r="I107" s="9"/>
      <c r="J107" s="9"/>
      <c r="K107" s="127"/>
      <c r="L107" s="9"/>
      <c r="M107" s="9"/>
    </row>
    <row r="108" spans="2:13" x14ac:dyDescent="0.2">
      <c r="B108" s="9"/>
      <c r="C108" s="9"/>
      <c r="G108" s="9"/>
      <c r="H108" s="127"/>
      <c r="I108" s="9"/>
      <c r="J108" s="9"/>
      <c r="K108" s="127"/>
      <c r="L108" s="9"/>
      <c r="M108" s="9"/>
    </row>
  </sheetData>
  <mergeCells count="12">
    <mergeCell ref="B59:C59"/>
    <mergeCell ref="B1:M1"/>
    <mergeCell ref="B3:B4"/>
    <mergeCell ref="C3:C4"/>
    <mergeCell ref="D3:F3"/>
    <mergeCell ref="G3:M3"/>
    <mergeCell ref="B5:B8"/>
    <mergeCell ref="B9:B22"/>
    <mergeCell ref="B23:B43"/>
    <mergeCell ref="B44:B48"/>
    <mergeCell ref="B49:B57"/>
    <mergeCell ref="B58:C58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verticalDpi="9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4"/>
  <sheetViews>
    <sheetView zoomScale="70" zoomScaleNormal="70" zoomScaleSheetLayoutView="40" workbookViewId="0"/>
  </sheetViews>
  <sheetFormatPr baseColWidth="10" defaultRowHeight="11.25" x14ac:dyDescent="0.2"/>
  <cols>
    <col min="1" max="1" width="2" style="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16" width="27.140625" style="8" bestFit="1" customWidth="1"/>
    <col min="17" max="17" width="17.7109375" style="8" bestFit="1" customWidth="1"/>
    <col min="18" max="18" width="14" style="8" bestFit="1" customWidth="1"/>
    <col min="19" max="19" width="17.42578125" style="8" bestFit="1" customWidth="1"/>
    <col min="20" max="20" width="14.28515625" style="8" bestFit="1" customWidth="1"/>
    <col min="21" max="21" width="17.42578125" style="8" bestFit="1" customWidth="1"/>
    <col min="22" max="22" width="14.28515625" style="8" bestFit="1" customWidth="1"/>
    <col min="23" max="23" width="17.42578125" style="8" bestFit="1" customWidth="1"/>
    <col min="24" max="24" width="14.28515625" style="8" bestFit="1" customWidth="1"/>
    <col min="25" max="25" width="17.7109375" style="8" bestFit="1" customWidth="1"/>
    <col min="26" max="26" width="14.5703125" style="8" bestFit="1" customWidth="1"/>
    <col min="27" max="27" width="17.42578125" style="8" bestFit="1" customWidth="1"/>
    <col min="28" max="28" width="14.28515625" style="8" bestFit="1" customWidth="1"/>
    <col min="29" max="29" width="17.42578125" style="8" bestFit="1" customWidth="1"/>
    <col min="30" max="30" width="14.28515625" style="8" bestFit="1" customWidth="1"/>
    <col min="31" max="31" width="15.42578125" style="131" bestFit="1" customWidth="1"/>
    <col min="32" max="32" width="12.42578125" style="131" bestFit="1" customWidth="1"/>
    <col min="33" max="33" width="15.140625" style="131" bestFit="1" customWidth="1"/>
    <col min="34" max="34" width="12.140625" style="131" bestFit="1" customWidth="1"/>
    <col min="35" max="35" width="14.42578125" style="131" bestFit="1" customWidth="1"/>
    <col min="36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272" width="27.140625" style="131" bestFit="1" customWidth="1"/>
    <col min="273" max="273" width="17.7109375" style="131" bestFit="1" customWidth="1"/>
    <col min="274" max="274" width="14" style="131" bestFit="1" customWidth="1"/>
    <col min="275" max="275" width="17.42578125" style="131" bestFit="1" customWidth="1"/>
    <col min="276" max="276" width="14.28515625" style="131" bestFit="1" customWidth="1"/>
    <col min="277" max="277" width="17.42578125" style="131" bestFit="1" customWidth="1"/>
    <col min="278" max="278" width="14.28515625" style="131" bestFit="1" customWidth="1"/>
    <col min="279" max="279" width="17.42578125" style="131" bestFit="1" customWidth="1"/>
    <col min="280" max="280" width="14.28515625" style="131" bestFit="1" customWidth="1"/>
    <col min="281" max="281" width="17.7109375" style="131" bestFit="1" customWidth="1"/>
    <col min="282" max="282" width="14.5703125" style="131" bestFit="1" customWidth="1"/>
    <col min="283" max="283" width="17.42578125" style="131" bestFit="1" customWidth="1"/>
    <col min="284" max="284" width="14.28515625" style="131" bestFit="1" customWidth="1"/>
    <col min="285" max="285" width="17.42578125" style="131" bestFit="1" customWidth="1"/>
    <col min="286" max="286" width="14.28515625" style="131" bestFit="1" customWidth="1"/>
    <col min="287" max="287" width="15.42578125" style="131" bestFit="1" customWidth="1"/>
    <col min="288" max="288" width="12.42578125" style="131" bestFit="1" customWidth="1"/>
    <col min="289" max="289" width="15.140625" style="131" bestFit="1" customWidth="1"/>
    <col min="290" max="290" width="12.140625" style="131" bestFit="1" customWidth="1"/>
    <col min="291" max="291" width="14.42578125" style="131" bestFit="1" customWidth="1"/>
    <col min="292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528" width="27.140625" style="131" bestFit="1" customWidth="1"/>
    <col min="529" max="529" width="17.7109375" style="131" bestFit="1" customWidth="1"/>
    <col min="530" max="530" width="14" style="131" bestFit="1" customWidth="1"/>
    <col min="531" max="531" width="17.42578125" style="131" bestFit="1" customWidth="1"/>
    <col min="532" max="532" width="14.28515625" style="131" bestFit="1" customWidth="1"/>
    <col min="533" max="533" width="17.42578125" style="131" bestFit="1" customWidth="1"/>
    <col min="534" max="534" width="14.28515625" style="131" bestFit="1" customWidth="1"/>
    <col min="535" max="535" width="17.42578125" style="131" bestFit="1" customWidth="1"/>
    <col min="536" max="536" width="14.28515625" style="131" bestFit="1" customWidth="1"/>
    <col min="537" max="537" width="17.7109375" style="131" bestFit="1" customWidth="1"/>
    <col min="538" max="538" width="14.5703125" style="131" bestFit="1" customWidth="1"/>
    <col min="539" max="539" width="17.42578125" style="131" bestFit="1" customWidth="1"/>
    <col min="540" max="540" width="14.28515625" style="131" bestFit="1" customWidth="1"/>
    <col min="541" max="541" width="17.42578125" style="131" bestFit="1" customWidth="1"/>
    <col min="542" max="542" width="14.28515625" style="131" bestFit="1" customWidth="1"/>
    <col min="543" max="543" width="15.42578125" style="131" bestFit="1" customWidth="1"/>
    <col min="544" max="544" width="12.42578125" style="131" bestFit="1" customWidth="1"/>
    <col min="545" max="545" width="15.140625" style="131" bestFit="1" customWidth="1"/>
    <col min="546" max="546" width="12.140625" style="131" bestFit="1" customWidth="1"/>
    <col min="547" max="547" width="14.42578125" style="131" bestFit="1" customWidth="1"/>
    <col min="548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784" width="27.140625" style="131" bestFit="1" customWidth="1"/>
    <col min="785" max="785" width="17.7109375" style="131" bestFit="1" customWidth="1"/>
    <col min="786" max="786" width="14" style="131" bestFit="1" customWidth="1"/>
    <col min="787" max="787" width="17.42578125" style="131" bestFit="1" customWidth="1"/>
    <col min="788" max="788" width="14.28515625" style="131" bestFit="1" customWidth="1"/>
    <col min="789" max="789" width="17.42578125" style="131" bestFit="1" customWidth="1"/>
    <col min="790" max="790" width="14.28515625" style="131" bestFit="1" customWidth="1"/>
    <col min="791" max="791" width="17.42578125" style="131" bestFit="1" customWidth="1"/>
    <col min="792" max="792" width="14.28515625" style="131" bestFit="1" customWidth="1"/>
    <col min="793" max="793" width="17.7109375" style="131" bestFit="1" customWidth="1"/>
    <col min="794" max="794" width="14.5703125" style="131" bestFit="1" customWidth="1"/>
    <col min="795" max="795" width="17.42578125" style="131" bestFit="1" customWidth="1"/>
    <col min="796" max="796" width="14.28515625" style="131" bestFit="1" customWidth="1"/>
    <col min="797" max="797" width="17.42578125" style="131" bestFit="1" customWidth="1"/>
    <col min="798" max="798" width="14.28515625" style="131" bestFit="1" customWidth="1"/>
    <col min="799" max="799" width="15.42578125" style="131" bestFit="1" customWidth="1"/>
    <col min="800" max="800" width="12.42578125" style="131" bestFit="1" customWidth="1"/>
    <col min="801" max="801" width="15.140625" style="131" bestFit="1" customWidth="1"/>
    <col min="802" max="802" width="12.140625" style="131" bestFit="1" customWidth="1"/>
    <col min="803" max="803" width="14.42578125" style="131" bestFit="1" customWidth="1"/>
    <col min="804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040" width="27.140625" style="131" bestFit="1" customWidth="1"/>
    <col min="1041" max="1041" width="17.7109375" style="131" bestFit="1" customWidth="1"/>
    <col min="1042" max="1042" width="14" style="131" bestFit="1" customWidth="1"/>
    <col min="1043" max="1043" width="17.42578125" style="131" bestFit="1" customWidth="1"/>
    <col min="1044" max="1044" width="14.28515625" style="131" bestFit="1" customWidth="1"/>
    <col min="1045" max="1045" width="17.42578125" style="131" bestFit="1" customWidth="1"/>
    <col min="1046" max="1046" width="14.28515625" style="131" bestFit="1" customWidth="1"/>
    <col min="1047" max="1047" width="17.42578125" style="131" bestFit="1" customWidth="1"/>
    <col min="1048" max="1048" width="14.28515625" style="131" bestFit="1" customWidth="1"/>
    <col min="1049" max="1049" width="17.7109375" style="131" bestFit="1" customWidth="1"/>
    <col min="1050" max="1050" width="14.5703125" style="131" bestFit="1" customWidth="1"/>
    <col min="1051" max="1051" width="17.42578125" style="131" bestFit="1" customWidth="1"/>
    <col min="1052" max="1052" width="14.28515625" style="131" bestFit="1" customWidth="1"/>
    <col min="1053" max="1053" width="17.42578125" style="131" bestFit="1" customWidth="1"/>
    <col min="1054" max="1054" width="14.28515625" style="131" bestFit="1" customWidth="1"/>
    <col min="1055" max="1055" width="15.42578125" style="131" bestFit="1" customWidth="1"/>
    <col min="1056" max="1056" width="12.42578125" style="131" bestFit="1" customWidth="1"/>
    <col min="1057" max="1057" width="15.140625" style="131" bestFit="1" customWidth="1"/>
    <col min="1058" max="1058" width="12.140625" style="131" bestFit="1" customWidth="1"/>
    <col min="1059" max="1059" width="14.42578125" style="131" bestFit="1" customWidth="1"/>
    <col min="1060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296" width="27.140625" style="131" bestFit="1" customWidth="1"/>
    <col min="1297" max="1297" width="17.7109375" style="131" bestFit="1" customWidth="1"/>
    <col min="1298" max="1298" width="14" style="131" bestFit="1" customWidth="1"/>
    <col min="1299" max="1299" width="17.42578125" style="131" bestFit="1" customWidth="1"/>
    <col min="1300" max="1300" width="14.28515625" style="131" bestFit="1" customWidth="1"/>
    <col min="1301" max="1301" width="17.42578125" style="131" bestFit="1" customWidth="1"/>
    <col min="1302" max="1302" width="14.28515625" style="131" bestFit="1" customWidth="1"/>
    <col min="1303" max="1303" width="17.42578125" style="131" bestFit="1" customWidth="1"/>
    <col min="1304" max="1304" width="14.28515625" style="131" bestFit="1" customWidth="1"/>
    <col min="1305" max="1305" width="17.7109375" style="131" bestFit="1" customWidth="1"/>
    <col min="1306" max="1306" width="14.5703125" style="131" bestFit="1" customWidth="1"/>
    <col min="1307" max="1307" width="17.42578125" style="131" bestFit="1" customWidth="1"/>
    <col min="1308" max="1308" width="14.28515625" style="131" bestFit="1" customWidth="1"/>
    <col min="1309" max="1309" width="17.42578125" style="131" bestFit="1" customWidth="1"/>
    <col min="1310" max="1310" width="14.28515625" style="131" bestFit="1" customWidth="1"/>
    <col min="1311" max="1311" width="15.42578125" style="131" bestFit="1" customWidth="1"/>
    <col min="1312" max="1312" width="12.42578125" style="131" bestFit="1" customWidth="1"/>
    <col min="1313" max="1313" width="15.140625" style="131" bestFit="1" customWidth="1"/>
    <col min="1314" max="1314" width="12.140625" style="131" bestFit="1" customWidth="1"/>
    <col min="1315" max="1315" width="14.42578125" style="131" bestFit="1" customWidth="1"/>
    <col min="1316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552" width="27.140625" style="131" bestFit="1" customWidth="1"/>
    <col min="1553" max="1553" width="17.7109375" style="131" bestFit="1" customWidth="1"/>
    <col min="1554" max="1554" width="14" style="131" bestFit="1" customWidth="1"/>
    <col min="1555" max="1555" width="17.42578125" style="131" bestFit="1" customWidth="1"/>
    <col min="1556" max="1556" width="14.28515625" style="131" bestFit="1" customWidth="1"/>
    <col min="1557" max="1557" width="17.42578125" style="131" bestFit="1" customWidth="1"/>
    <col min="1558" max="1558" width="14.28515625" style="131" bestFit="1" customWidth="1"/>
    <col min="1559" max="1559" width="17.42578125" style="131" bestFit="1" customWidth="1"/>
    <col min="1560" max="1560" width="14.28515625" style="131" bestFit="1" customWidth="1"/>
    <col min="1561" max="1561" width="17.7109375" style="131" bestFit="1" customWidth="1"/>
    <col min="1562" max="1562" width="14.5703125" style="131" bestFit="1" customWidth="1"/>
    <col min="1563" max="1563" width="17.42578125" style="131" bestFit="1" customWidth="1"/>
    <col min="1564" max="1564" width="14.28515625" style="131" bestFit="1" customWidth="1"/>
    <col min="1565" max="1565" width="17.42578125" style="131" bestFit="1" customWidth="1"/>
    <col min="1566" max="1566" width="14.28515625" style="131" bestFit="1" customWidth="1"/>
    <col min="1567" max="1567" width="15.42578125" style="131" bestFit="1" customWidth="1"/>
    <col min="1568" max="1568" width="12.42578125" style="131" bestFit="1" customWidth="1"/>
    <col min="1569" max="1569" width="15.140625" style="131" bestFit="1" customWidth="1"/>
    <col min="1570" max="1570" width="12.140625" style="131" bestFit="1" customWidth="1"/>
    <col min="1571" max="1571" width="14.42578125" style="131" bestFit="1" customWidth="1"/>
    <col min="1572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1808" width="27.140625" style="131" bestFit="1" customWidth="1"/>
    <col min="1809" max="1809" width="17.7109375" style="131" bestFit="1" customWidth="1"/>
    <col min="1810" max="1810" width="14" style="131" bestFit="1" customWidth="1"/>
    <col min="1811" max="1811" width="17.42578125" style="131" bestFit="1" customWidth="1"/>
    <col min="1812" max="1812" width="14.28515625" style="131" bestFit="1" customWidth="1"/>
    <col min="1813" max="1813" width="17.42578125" style="131" bestFit="1" customWidth="1"/>
    <col min="1814" max="1814" width="14.28515625" style="131" bestFit="1" customWidth="1"/>
    <col min="1815" max="1815" width="17.42578125" style="131" bestFit="1" customWidth="1"/>
    <col min="1816" max="1816" width="14.28515625" style="131" bestFit="1" customWidth="1"/>
    <col min="1817" max="1817" width="17.7109375" style="131" bestFit="1" customWidth="1"/>
    <col min="1818" max="1818" width="14.5703125" style="131" bestFit="1" customWidth="1"/>
    <col min="1819" max="1819" width="17.42578125" style="131" bestFit="1" customWidth="1"/>
    <col min="1820" max="1820" width="14.28515625" style="131" bestFit="1" customWidth="1"/>
    <col min="1821" max="1821" width="17.42578125" style="131" bestFit="1" customWidth="1"/>
    <col min="1822" max="1822" width="14.28515625" style="131" bestFit="1" customWidth="1"/>
    <col min="1823" max="1823" width="15.42578125" style="131" bestFit="1" customWidth="1"/>
    <col min="1824" max="1824" width="12.42578125" style="131" bestFit="1" customWidth="1"/>
    <col min="1825" max="1825" width="15.140625" style="131" bestFit="1" customWidth="1"/>
    <col min="1826" max="1826" width="12.140625" style="131" bestFit="1" customWidth="1"/>
    <col min="1827" max="1827" width="14.42578125" style="131" bestFit="1" customWidth="1"/>
    <col min="1828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064" width="27.140625" style="131" bestFit="1" customWidth="1"/>
    <col min="2065" max="2065" width="17.7109375" style="131" bestFit="1" customWidth="1"/>
    <col min="2066" max="2066" width="14" style="131" bestFit="1" customWidth="1"/>
    <col min="2067" max="2067" width="17.42578125" style="131" bestFit="1" customWidth="1"/>
    <col min="2068" max="2068" width="14.28515625" style="131" bestFit="1" customWidth="1"/>
    <col min="2069" max="2069" width="17.42578125" style="131" bestFit="1" customWidth="1"/>
    <col min="2070" max="2070" width="14.28515625" style="131" bestFit="1" customWidth="1"/>
    <col min="2071" max="2071" width="17.42578125" style="131" bestFit="1" customWidth="1"/>
    <col min="2072" max="2072" width="14.28515625" style="131" bestFit="1" customWidth="1"/>
    <col min="2073" max="2073" width="17.7109375" style="131" bestFit="1" customWidth="1"/>
    <col min="2074" max="2074" width="14.5703125" style="131" bestFit="1" customWidth="1"/>
    <col min="2075" max="2075" width="17.42578125" style="131" bestFit="1" customWidth="1"/>
    <col min="2076" max="2076" width="14.28515625" style="131" bestFit="1" customWidth="1"/>
    <col min="2077" max="2077" width="17.42578125" style="131" bestFit="1" customWidth="1"/>
    <col min="2078" max="2078" width="14.28515625" style="131" bestFit="1" customWidth="1"/>
    <col min="2079" max="2079" width="15.42578125" style="131" bestFit="1" customWidth="1"/>
    <col min="2080" max="2080" width="12.42578125" style="131" bestFit="1" customWidth="1"/>
    <col min="2081" max="2081" width="15.140625" style="131" bestFit="1" customWidth="1"/>
    <col min="2082" max="2082" width="12.140625" style="131" bestFit="1" customWidth="1"/>
    <col min="2083" max="2083" width="14.42578125" style="131" bestFit="1" customWidth="1"/>
    <col min="2084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320" width="27.140625" style="131" bestFit="1" customWidth="1"/>
    <col min="2321" max="2321" width="17.7109375" style="131" bestFit="1" customWidth="1"/>
    <col min="2322" max="2322" width="14" style="131" bestFit="1" customWidth="1"/>
    <col min="2323" max="2323" width="17.42578125" style="131" bestFit="1" customWidth="1"/>
    <col min="2324" max="2324" width="14.28515625" style="131" bestFit="1" customWidth="1"/>
    <col min="2325" max="2325" width="17.42578125" style="131" bestFit="1" customWidth="1"/>
    <col min="2326" max="2326" width="14.28515625" style="131" bestFit="1" customWidth="1"/>
    <col min="2327" max="2327" width="17.42578125" style="131" bestFit="1" customWidth="1"/>
    <col min="2328" max="2328" width="14.28515625" style="131" bestFit="1" customWidth="1"/>
    <col min="2329" max="2329" width="17.7109375" style="131" bestFit="1" customWidth="1"/>
    <col min="2330" max="2330" width="14.5703125" style="131" bestFit="1" customWidth="1"/>
    <col min="2331" max="2331" width="17.42578125" style="131" bestFit="1" customWidth="1"/>
    <col min="2332" max="2332" width="14.28515625" style="131" bestFit="1" customWidth="1"/>
    <col min="2333" max="2333" width="17.42578125" style="131" bestFit="1" customWidth="1"/>
    <col min="2334" max="2334" width="14.28515625" style="131" bestFit="1" customWidth="1"/>
    <col min="2335" max="2335" width="15.42578125" style="131" bestFit="1" customWidth="1"/>
    <col min="2336" max="2336" width="12.42578125" style="131" bestFit="1" customWidth="1"/>
    <col min="2337" max="2337" width="15.140625" style="131" bestFit="1" customWidth="1"/>
    <col min="2338" max="2338" width="12.140625" style="131" bestFit="1" customWidth="1"/>
    <col min="2339" max="2339" width="14.42578125" style="131" bestFit="1" customWidth="1"/>
    <col min="2340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576" width="27.140625" style="131" bestFit="1" customWidth="1"/>
    <col min="2577" max="2577" width="17.7109375" style="131" bestFit="1" customWidth="1"/>
    <col min="2578" max="2578" width="14" style="131" bestFit="1" customWidth="1"/>
    <col min="2579" max="2579" width="17.42578125" style="131" bestFit="1" customWidth="1"/>
    <col min="2580" max="2580" width="14.28515625" style="131" bestFit="1" customWidth="1"/>
    <col min="2581" max="2581" width="17.42578125" style="131" bestFit="1" customWidth="1"/>
    <col min="2582" max="2582" width="14.28515625" style="131" bestFit="1" customWidth="1"/>
    <col min="2583" max="2583" width="17.42578125" style="131" bestFit="1" customWidth="1"/>
    <col min="2584" max="2584" width="14.28515625" style="131" bestFit="1" customWidth="1"/>
    <col min="2585" max="2585" width="17.7109375" style="131" bestFit="1" customWidth="1"/>
    <col min="2586" max="2586" width="14.5703125" style="131" bestFit="1" customWidth="1"/>
    <col min="2587" max="2587" width="17.42578125" style="131" bestFit="1" customWidth="1"/>
    <col min="2588" max="2588" width="14.28515625" style="131" bestFit="1" customWidth="1"/>
    <col min="2589" max="2589" width="17.42578125" style="131" bestFit="1" customWidth="1"/>
    <col min="2590" max="2590" width="14.28515625" style="131" bestFit="1" customWidth="1"/>
    <col min="2591" max="2591" width="15.42578125" style="131" bestFit="1" customWidth="1"/>
    <col min="2592" max="2592" width="12.42578125" style="131" bestFit="1" customWidth="1"/>
    <col min="2593" max="2593" width="15.140625" style="131" bestFit="1" customWidth="1"/>
    <col min="2594" max="2594" width="12.140625" style="131" bestFit="1" customWidth="1"/>
    <col min="2595" max="2595" width="14.42578125" style="131" bestFit="1" customWidth="1"/>
    <col min="2596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2832" width="27.140625" style="131" bestFit="1" customWidth="1"/>
    <col min="2833" max="2833" width="17.7109375" style="131" bestFit="1" customWidth="1"/>
    <col min="2834" max="2834" width="14" style="131" bestFit="1" customWidth="1"/>
    <col min="2835" max="2835" width="17.42578125" style="131" bestFit="1" customWidth="1"/>
    <col min="2836" max="2836" width="14.28515625" style="131" bestFit="1" customWidth="1"/>
    <col min="2837" max="2837" width="17.42578125" style="131" bestFit="1" customWidth="1"/>
    <col min="2838" max="2838" width="14.28515625" style="131" bestFit="1" customWidth="1"/>
    <col min="2839" max="2839" width="17.42578125" style="131" bestFit="1" customWidth="1"/>
    <col min="2840" max="2840" width="14.28515625" style="131" bestFit="1" customWidth="1"/>
    <col min="2841" max="2841" width="17.7109375" style="131" bestFit="1" customWidth="1"/>
    <col min="2842" max="2842" width="14.5703125" style="131" bestFit="1" customWidth="1"/>
    <col min="2843" max="2843" width="17.42578125" style="131" bestFit="1" customWidth="1"/>
    <col min="2844" max="2844" width="14.28515625" style="131" bestFit="1" customWidth="1"/>
    <col min="2845" max="2845" width="17.42578125" style="131" bestFit="1" customWidth="1"/>
    <col min="2846" max="2846" width="14.28515625" style="131" bestFit="1" customWidth="1"/>
    <col min="2847" max="2847" width="15.42578125" style="131" bestFit="1" customWidth="1"/>
    <col min="2848" max="2848" width="12.42578125" style="131" bestFit="1" customWidth="1"/>
    <col min="2849" max="2849" width="15.140625" style="131" bestFit="1" customWidth="1"/>
    <col min="2850" max="2850" width="12.140625" style="131" bestFit="1" customWidth="1"/>
    <col min="2851" max="2851" width="14.42578125" style="131" bestFit="1" customWidth="1"/>
    <col min="2852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088" width="27.140625" style="131" bestFit="1" customWidth="1"/>
    <col min="3089" max="3089" width="17.7109375" style="131" bestFit="1" customWidth="1"/>
    <col min="3090" max="3090" width="14" style="131" bestFit="1" customWidth="1"/>
    <col min="3091" max="3091" width="17.42578125" style="131" bestFit="1" customWidth="1"/>
    <col min="3092" max="3092" width="14.28515625" style="131" bestFit="1" customWidth="1"/>
    <col min="3093" max="3093" width="17.42578125" style="131" bestFit="1" customWidth="1"/>
    <col min="3094" max="3094" width="14.28515625" style="131" bestFit="1" customWidth="1"/>
    <col min="3095" max="3095" width="17.42578125" style="131" bestFit="1" customWidth="1"/>
    <col min="3096" max="3096" width="14.28515625" style="131" bestFit="1" customWidth="1"/>
    <col min="3097" max="3097" width="17.7109375" style="131" bestFit="1" customWidth="1"/>
    <col min="3098" max="3098" width="14.5703125" style="131" bestFit="1" customWidth="1"/>
    <col min="3099" max="3099" width="17.42578125" style="131" bestFit="1" customWidth="1"/>
    <col min="3100" max="3100" width="14.28515625" style="131" bestFit="1" customWidth="1"/>
    <col min="3101" max="3101" width="17.42578125" style="131" bestFit="1" customWidth="1"/>
    <col min="3102" max="3102" width="14.28515625" style="131" bestFit="1" customWidth="1"/>
    <col min="3103" max="3103" width="15.42578125" style="131" bestFit="1" customWidth="1"/>
    <col min="3104" max="3104" width="12.42578125" style="131" bestFit="1" customWidth="1"/>
    <col min="3105" max="3105" width="15.140625" style="131" bestFit="1" customWidth="1"/>
    <col min="3106" max="3106" width="12.140625" style="131" bestFit="1" customWidth="1"/>
    <col min="3107" max="3107" width="14.42578125" style="131" bestFit="1" customWidth="1"/>
    <col min="3108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344" width="27.140625" style="131" bestFit="1" customWidth="1"/>
    <col min="3345" max="3345" width="17.7109375" style="131" bestFit="1" customWidth="1"/>
    <col min="3346" max="3346" width="14" style="131" bestFit="1" customWidth="1"/>
    <col min="3347" max="3347" width="17.42578125" style="131" bestFit="1" customWidth="1"/>
    <col min="3348" max="3348" width="14.28515625" style="131" bestFit="1" customWidth="1"/>
    <col min="3349" max="3349" width="17.42578125" style="131" bestFit="1" customWidth="1"/>
    <col min="3350" max="3350" width="14.28515625" style="131" bestFit="1" customWidth="1"/>
    <col min="3351" max="3351" width="17.42578125" style="131" bestFit="1" customWidth="1"/>
    <col min="3352" max="3352" width="14.28515625" style="131" bestFit="1" customWidth="1"/>
    <col min="3353" max="3353" width="17.7109375" style="131" bestFit="1" customWidth="1"/>
    <col min="3354" max="3354" width="14.5703125" style="131" bestFit="1" customWidth="1"/>
    <col min="3355" max="3355" width="17.42578125" style="131" bestFit="1" customWidth="1"/>
    <col min="3356" max="3356" width="14.28515625" style="131" bestFit="1" customWidth="1"/>
    <col min="3357" max="3357" width="17.42578125" style="131" bestFit="1" customWidth="1"/>
    <col min="3358" max="3358" width="14.28515625" style="131" bestFit="1" customWidth="1"/>
    <col min="3359" max="3359" width="15.42578125" style="131" bestFit="1" customWidth="1"/>
    <col min="3360" max="3360" width="12.42578125" style="131" bestFit="1" customWidth="1"/>
    <col min="3361" max="3361" width="15.140625" style="131" bestFit="1" customWidth="1"/>
    <col min="3362" max="3362" width="12.140625" style="131" bestFit="1" customWidth="1"/>
    <col min="3363" max="3363" width="14.42578125" style="131" bestFit="1" customWidth="1"/>
    <col min="3364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600" width="27.140625" style="131" bestFit="1" customWidth="1"/>
    <col min="3601" max="3601" width="17.7109375" style="131" bestFit="1" customWidth="1"/>
    <col min="3602" max="3602" width="14" style="131" bestFit="1" customWidth="1"/>
    <col min="3603" max="3603" width="17.42578125" style="131" bestFit="1" customWidth="1"/>
    <col min="3604" max="3604" width="14.28515625" style="131" bestFit="1" customWidth="1"/>
    <col min="3605" max="3605" width="17.42578125" style="131" bestFit="1" customWidth="1"/>
    <col min="3606" max="3606" width="14.28515625" style="131" bestFit="1" customWidth="1"/>
    <col min="3607" max="3607" width="17.42578125" style="131" bestFit="1" customWidth="1"/>
    <col min="3608" max="3608" width="14.28515625" style="131" bestFit="1" customWidth="1"/>
    <col min="3609" max="3609" width="17.7109375" style="131" bestFit="1" customWidth="1"/>
    <col min="3610" max="3610" width="14.5703125" style="131" bestFit="1" customWidth="1"/>
    <col min="3611" max="3611" width="17.42578125" style="131" bestFit="1" customWidth="1"/>
    <col min="3612" max="3612" width="14.28515625" style="131" bestFit="1" customWidth="1"/>
    <col min="3613" max="3613" width="17.42578125" style="131" bestFit="1" customWidth="1"/>
    <col min="3614" max="3614" width="14.28515625" style="131" bestFit="1" customWidth="1"/>
    <col min="3615" max="3615" width="15.42578125" style="131" bestFit="1" customWidth="1"/>
    <col min="3616" max="3616" width="12.42578125" style="131" bestFit="1" customWidth="1"/>
    <col min="3617" max="3617" width="15.140625" style="131" bestFit="1" customWidth="1"/>
    <col min="3618" max="3618" width="12.140625" style="131" bestFit="1" customWidth="1"/>
    <col min="3619" max="3619" width="14.42578125" style="131" bestFit="1" customWidth="1"/>
    <col min="3620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3856" width="27.140625" style="131" bestFit="1" customWidth="1"/>
    <col min="3857" max="3857" width="17.7109375" style="131" bestFit="1" customWidth="1"/>
    <col min="3858" max="3858" width="14" style="131" bestFit="1" customWidth="1"/>
    <col min="3859" max="3859" width="17.42578125" style="131" bestFit="1" customWidth="1"/>
    <col min="3860" max="3860" width="14.28515625" style="131" bestFit="1" customWidth="1"/>
    <col min="3861" max="3861" width="17.42578125" style="131" bestFit="1" customWidth="1"/>
    <col min="3862" max="3862" width="14.28515625" style="131" bestFit="1" customWidth="1"/>
    <col min="3863" max="3863" width="17.42578125" style="131" bestFit="1" customWidth="1"/>
    <col min="3864" max="3864" width="14.28515625" style="131" bestFit="1" customWidth="1"/>
    <col min="3865" max="3865" width="17.7109375" style="131" bestFit="1" customWidth="1"/>
    <col min="3866" max="3866" width="14.5703125" style="131" bestFit="1" customWidth="1"/>
    <col min="3867" max="3867" width="17.42578125" style="131" bestFit="1" customWidth="1"/>
    <col min="3868" max="3868" width="14.28515625" style="131" bestFit="1" customWidth="1"/>
    <col min="3869" max="3869" width="17.42578125" style="131" bestFit="1" customWidth="1"/>
    <col min="3870" max="3870" width="14.28515625" style="131" bestFit="1" customWidth="1"/>
    <col min="3871" max="3871" width="15.42578125" style="131" bestFit="1" customWidth="1"/>
    <col min="3872" max="3872" width="12.42578125" style="131" bestFit="1" customWidth="1"/>
    <col min="3873" max="3873" width="15.140625" style="131" bestFit="1" customWidth="1"/>
    <col min="3874" max="3874" width="12.140625" style="131" bestFit="1" customWidth="1"/>
    <col min="3875" max="3875" width="14.42578125" style="131" bestFit="1" customWidth="1"/>
    <col min="3876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112" width="27.140625" style="131" bestFit="1" customWidth="1"/>
    <col min="4113" max="4113" width="17.7109375" style="131" bestFit="1" customWidth="1"/>
    <col min="4114" max="4114" width="14" style="131" bestFit="1" customWidth="1"/>
    <col min="4115" max="4115" width="17.42578125" style="131" bestFit="1" customWidth="1"/>
    <col min="4116" max="4116" width="14.28515625" style="131" bestFit="1" customWidth="1"/>
    <col min="4117" max="4117" width="17.42578125" style="131" bestFit="1" customWidth="1"/>
    <col min="4118" max="4118" width="14.28515625" style="131" bestFit="1" customWidth="1"/>
    <col min="4119" max="4119" width="17.42578125" style="131" bestFit="1" customWidth="1"/>
    <col min="4120" max="4120" width="14.28515625" style="131" bestFit="1" customWidth="1"/>
    <col min="4121" max="4121" width="17.7109375" style="131" bestFit="1" customWidth="1"/>
    <col min="4122" max="4122" width="14.5703125" style="131" bestFit="1" customWidth="1"/>
    <col min="4123" max="4123" width="17.42578125" style="131" bestFit="1" customWidth="1"/>
    <col min="4124" max="4124" width="14.28515625" style="131" bestFit="1" customWidth="1"/>
    <col min="4125" max="4125" width="17.42578125" style="131" bestFit="1" customWidth="1"/>
    <col min="4126" max="4126" width="14.28515625" style="131" bestFit="1" customWidth="1"/>
    <col min="4127" max="4127" width="15.42578125" style="131" bestFit="1" customWidth="1"/>
    <col min="4128" max="4128" width="12.42578125" style="131" bestFit="1" customWidth="1"/>
    <col min="4129" max="4129" width="15.140625" style="131" bestFit="1" customWidth="1"/>
    <col min="4130" max="4130" width="12.140625" style="131" bestFit="1" customWidth="1"/>
    <col min="4131" max="4131" width="14.42578125" style="131" bestFit="1" customWidth="1"/>
    <col min="4132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368" width="27.140625" style="131" bestFit="1" customWidth="1"/>
    <col min="4369" max="4369" width="17.7109375" style="131" bestFit="1" customWidth="1"/>
    <col min="4370" max="4370" width="14" style="131" bestFit="1" customWidth="1"/>
    <col min="4371" max="4371" width="17.42578125" style="131" bestFit="1" customWidth="1"/>
    <col min="4372" max="4372" width="14.28515625" style="131" bestFit="1" customWidth="1"/>
    <col min="4373" max="4373" width="17.42578125" style="131" bestFit="1" customWidth="1"/>
    <col min="4374" max="4374" width="14.28515625" style="131" bestFit="1" customWidth="1"/>
    <col min="4375" max="4375" width="17.42578125" style="131" bestFit="1" customWidth="1"/>
    <col min="4376" max="4376" width="14.28515625" style="131" bestFit="1" customWidth="1"/>
    <col min="4377" max="4377" width="17.7109375" style="131" bestFit="1" customWidth="1"/>
    <col min="4378" max="4378" width="14.5703125" style="131" bestFit="1" customWidth="1"/>
    <col min="4379" max="4379" width="17.42578125" style="131" bestFit="1" customWidth="1"/>
    <col min="4380" max="4380" width="14.28515625" style="131" bestFit="1" customWidth="1"/>
    <col min="4381" max="4381" width="17.42578125" style="131" bestFit="1" customWidth="1"/>
    <col min="4382" max="4382" width="14.28515625" style="131" bestFit="1" customWidth="1"/>
    <col min="4383" max="4383" width="15.42578125" style="131" bestFit="1" customWidth="1"/>
    <col min="4384" max="4384" width="12.42578125" style="131" bestFit="1" customWidth="1"/>
    <col min="4385" max="4385" width="15.140625" style="131" bestFit="1" customWidth="1"/>
    <col min="4386" max="4386" width="12.140625" style="131" bestFit="1" customWidth="1"/>
    <col min="4387" max="4387" width="14.42578125" style="131" bestFit="1" customWidth="1"/>
    <col min="4388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624" width="27.140625" style="131" bestFit="1" customWidth="1"/>
    <col min="4625" max="4625" width="17.7109375" style="131" bestFit="1" customWidth="1"/>
    <col min="4626" max="4626" width="14" style="131" bestFit="1" customWidth="1"/>
    <col min="4627" max="4627" width="17.42578125" style="131" bestFit="1" customWidth="1"/>
    <col min="4628" max="4628" width="14.28515625" style="131" bestFit="1" customWidth="1"/>
    <col min="4629" max="4629" width="17.42578125" style="131" bestFit="1" customWidth="1"/>
    <col min="4630" max="4630" width="14.28515625" style="131" bestFit="1" customWidth="1"/>
    <col min="4631" max="4631" width="17.42578125" style="131" bestFit="1" customWidth="1"/>
    <col min="4632" max="4632" width="14.28515625" style="131" bestFit="1" customWidth="1"/>
    <col min="4633" max="4633" width="17.7109375" style="131" bestFit="1" customWidth="1"/>
    <col min="4634" max="4634" width="14.5703125" style="131" bestFit="1" customWidth="1"/>
    <col min="4635" max="4635" width="17.42578125" style="131" bestFit="1" customWidth="1"/>
    <col min="4636" max="4636" width="14.28515625" style="131" bestFit="1" customWidth="1"/>
    <col min="4637" max="4637" width="17.42578125" style="131" bestFit="1" customWidth="1"/>
    <col min="4638" max="4638" width="14.28515625" style="131" bestFit="1" customWidth="1"/>
    <col min="4639" max="4639" width="15.42578125" style="131" bestFit="1" customWidth="1"/>
    <col min="4640" max="4640" width="12.42578125" style="131" bestFit="1" customWidth="1"/>
    <col min="4641" max="4641" width="15.140625" style="131" bestFit="1" customWidth="1"/>
    <col min="4642" max="4642" width="12.140625" style="131" bestFit="1" customWidth="1"/>
    <col min="4643" max="4643" width="14.42578125" style="131" bestFit="1" customWidth="1"/>
    <col min="4644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4880" width="27.140625" style="131" bestFit="1" customWidth="1"/>
    <col min="4881" max="4881" width="17.7109375" style="131" bestFit="1" customWidth="1"/>
    <col min="4882" max="4882" width="14" style="131" bestFit="1" customWidth="1"/>
    <col min="4883" max="4883" width="17.42578125" style="131" bestFit="1" customWidth="1"/>
    <col min="4884" max="4884" width="14.28515625" style="131" bestFit="1" customWidth="1"/>
    <col min="4885" max="4885" width="17.42578125" style="131" bestFit="1" customWidth="1"/>
    <col min="4886" max="4886" width="14.28515625" style="131" bestFit="1" customWidth="1"/>
    <col min="4887" max="4887" width="17.42578125" style="131" bestFit="1" customWidth="1"/>
    <col min="4888" max="4888" width="14.28515625" style="131" bestFit="1" customWidth="1"/>
    <col min="4889" max="4889" width="17.7109375" style="131" bestFit="1" customWidth="1"/>
    <col min="4890" max="4890" width="14.5703125" style="131" bestFit="1" customWidth="1"/>
    <col min="4891" max="4891" width="17.42578125" style="131" bestFit="1" customWidth="1"/>
    <col min="4892" max="4892" width="14.28515625" style="131" bestFit="1" customWidth="1"/>
    <col min="4893" max="4893" width="17.42578125" style="131" bestFit="1" customWidth="1"/>
    <col min="4894" max="4894" width="14.28515625" style="131" bestFit="1" customWidth="1"/>
    <col min="4895" max="4895" width="15.42578125" style="131" bestFit="1" customWidth="1"/>
    <col min="4896" max="4896" width="12.42578125" style="131" bestFit="1" customWidth="1"/>
    <col min="4897" max="4897" width="15.140625" style="131" bestFit="1" customWidth="1"/>
    <col min="4898" max="4898" width="12.140625" style="131" bestFit="1" customWidth="1"/>
    <col min="4899" max="4899" width="14.42578125" style="131" bestFit="1" customWidth="1"/>
    <col min="4900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136" width="27.140625" style="131" bestFit="1" customWidth="1"/>
    <col min="5137" max="5137" width="17.7109375" style="131" bestFit="1" customWidth="1"/>
    <col min="5138" max="5138" width="14" style="131" bestFit="1" customWidth="1"/>
    <col min="5139" max="5139" width="17.42578125" style="131" bestFit="1" customWidth="1"/>
    <col min="5140" max="5140" width="14.28515625" style="131" bestFit="1" customWidth="1"/>
    <col min="5141" max="5141" width="17.42578125" style="131" bestFit="1" customWidth="1"/>
    <col min="5142" max="5142" width="14.28515625" style="131" bestFit="1" customWidth="1"/>
    <col min="5143" max="5143" width="17.42578125" style="131" bestFit="1" customWidth="1"/>
    <col min="5144" max="5144" width="14.28515625" style="131" bestFit="1" customWidth="1"/>
    <col min="5145" max="5145" width="17.7109375" style="131" bestFit="1" customWidth="1"/>
    <col min="5146" max="5146" width="14.5703125" style="131" bestFit="1" customWidth="1"/>
    <col min="5147" max="5147" width="17.42578125" style="131" bestFit="1" customWidth="1"/>
    <col min="5148" max="5148" width="14.28515625" style="131" bestFit="1" customWidth="1"/>
    <col min="5149" max="5149" width="17.42578125" style="131" bestFit="1" customWidth="1"/>
    <col min="5150" max="5150" width="14.28515625" style="131" bestFit="1" customWidth="1"/>
    <col min="5151" max="5151" width="15.42578125" style="131" bestFit="1" customWidth="1"/>
    <col min="5152" max="5152" width="12.42578125" style="131" bestFit="1" customWidth="1"/>
    <col min="5153" max="5153" width="15.140625" style="131" bestFit="1" customWidth="1"/>
    <col min="5154" max="5154" width="12.140625" style="131" bestFit="1" customWidth="1"/>
    <col min="5155" max="5155" width="14.42578125" style="131" bestFit="1" customWidth="1"/>
    <col min="5156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392" width="27.140625" style="131" bestFit="1" customWidth="1"/>
    <col min="5393" max="5393" width="17.7109375" style="131" bestFit="1" customWidth="1"/>
    <col min="5394" max="5394" width="14" style="131" bestFit="1" customWidth="1"/>
    <col min="5395" max="5395" width="17.42578125" style="131" bestFit="1" customWidth="1"/>
    <col min="5396" max="5396" width="14.28515625" style="131" bestFit="1" customWidth="1"/>
    <col min="5397" max="5397" width="17.42578125" style="131" bestFit="1" customWidth="1"/>
    <col min="5398" max="5398" width="14.28515625" style="131" bestFit="1" customWidth="1"/>
    <col min="5399" max="5399" width="17.42578125" style="131" bestFit="1" customWidth="1"/>
    <col min="5400" max="5400" width="14.28515625" style="131" bestFit="1" customWidth="1"/>
    <col min="5401" max="5401" width="17.7109375" style="131" bestFit="1" customWidth="1"/>
    <col min="5402" max="5402" width="14.5703125" style="131" bestFit="1" customWidth="1"/>
    <col min="5403" max="5403" width="17.42578125" style="131" bestFit="1" customWidth="1"/>
    <col min="5404" max="5404" width="14.28515625" style="131" bestFit="1" customWidth="1"/>
    <col min="5405" max="5405" width="17.42578125" style="131" bestFit="1" customWidth="1"/>
    <col min="5406" max="5406" width="14.28515625" style="131" bestFit="1" customWidth="1"/>
    <col min="5407" max="5407" width="15.42578125" style="131" bestFit="1" customWidth="1"/>
    <col min="5408" max="5408" width="12.42578125" style="131" bestFit="1" customWidth="1"/>
    <col min="5409" max="5409" width="15.140625" style="131" bestFit="1" customWidth="1"/>
    <col min="5410" max="5410" width="12.140625" style="131" bestFit="1" customWidth="1"/>
    <col min="5411" max="5411" width="14.42578125" style="131" bestFit="1" customWidth="1"/>
    <col min="5412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648" width="27.140625" style="131" bestFit="1" customWidth="1"/>
    <col min="5649" max="5649" width="17.7109375" style="131" bestFit="1" customWidth="1"/>
    <col min="5650" max="5650" width="14" style="131" bestFit="1" customWidth="1"/>
    <col min="5651" max="5651" width="17.42578125" style="131" bestFit="1" customWidth="1"/>
    <col min="5652" max="5652" width="14.28515625" style="131" bestFit="1" customWidth="1"/>
    <col min="5653" max="5653" width="17.42578125" style="131" bestFit="1" customWidth="1"/>
    <col min="5654" max="5654" width="14.28515625" style="131" bestFit="1" customWidth="1"/>
    <col min="5655" max="5655" width="17.42578125" style="131" bestFit="1" customWidth="1"/>
    <col min="5656" max="5656" width="14.28515625" style="131" bestFit="1" customWidth="1"/>
    <col min="5657" max="5657" width="17.7109375" style="131" bestFit="1" customWidth="1"/>
    <col min="5658" max="5658" width="14.5703125" style="131" bestFit="1" customWidth="1"/>
    <col min="5659" max="5659" width="17.42578125" style="131" bestFit="1" customWidth="1"/>
    <col min="5660" max="5660" width="14.28515625" style="131" bestFit="1" customWidth="1"/>
    <col min="5661" max="5661" width="17.42578125" style="131" bestFit="1" customWidth="1"/>
    <col min="5662" max="5662" width="14.28515625" style="131" bestFit="1" customWidth="1"/>
    <col min="5663" max="5663" width="15.42578125" style="131" bestFit="1" customWidth="1"/>
    <col min="5664" max="5664" width="12.42578125" style="131" bestFit="1" customWidth="1"/>
    <col min="5665" max="5665" width="15.140625" style="131" bestFit="1" customWidth="1"/>
    <col min="5666" max="5666" width="12.140625" style="131" bestFit="1" customWidth="1"/>
    <col min="5667" max="5667" width="14.42578125" style="131" bestFit="1" customWidth="1"/>
    <col min="5668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5904" width="27.140625" style="131" bestFit="1" customWidth="1"/>
    <col min="5905" max="5905" width="17.7109375" style="131" bestFit="1" customWidth="1"/>
    <col min="5906" max="5906" width="14" style="131" bestFit="1" customWidth="1"/>
    <col min="5907" max="5907" width="17.42578125" style="131" bestFit="1" customWidth="1"/>
    <col min="5908" max="5908" width="14.28515625" style="131" bestFit="1" customWidth="1"/>
    <col min="5909" max="5909" width="17.42578125" style="131" bestFit="1" customWidth="1"/>
    <col min="5910" max="5910" width="14.28515625" style="131" bestFit="1" customWidth="1"/>
    <col min="5911" max="5911" width="17.42578125" style="131" bestFit="1" customWidth="1"/>
    <col min="5912" max="5912" width="14.28515625" style="131" bestFit="1" customWidth="1"/>
    <col min="5913" max="5913" width="17.7109375" style="131" bestFit="1" customWidth="1"/>
    <col min="5914" max="5914" width="14.5703125" style="131" bestFit="1" customWidth="1"/>
    <col min="5915" max="5915" width="17.42578125" style="131" bestFit="1" customWidth="1"/>
    <col min="5916" max="5916" width="14.28515625" style="131" bestFit="1" customWidth="1"/>
    <col min="5917" max="5917" width="17.42578125" style="131" bestFit="1" customWidth="1"/>
    <col min="5918" max="5918" width="14.28515625" style="131" bestFit="1" customWidth="1"/>
    <col min="5919" max="5919" width="15.42578125" style="131" bestFit="1" customWidth="1"/>
    <col min="5920" max="5920" width="12.42578125" style="131" bestFit="1" customWidth="1"/>
    <col min="5921" max="5921" width="15.140625" style="131" bestFit="1" customWidth="1"/>
    <col min="5922" max="5922" width="12.140625" style="131" bestFit="1" customWidth="1"/>
    <col min="5923" max="5923" width="14.42578125" style="131" bestFit="1" customWidth="1"/>
    <col min="5924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160" width="27.140625" style="131" bestFit="1" customWidth="1"/>
    <col min="6161" max="6161" width="17.7109375" style="131" bestFit="1" customWidth="1"/>
    <col min="6162" max="6162" width="14" style="131" bestFit="1" customWidth="1"/>
    <col min="6163" max="6163" width="17.42578125" style="131" bestFit="1" customWidth="1"/>
    <col min="6164" max="6164" width="14.28515625" style="131" bestFit="1" customWidth="1"/>
    <col min="6165" max="6165" width="17.42578125" style="131" bestFit="1" customWidth="1"/>
    <col min="6166" max="6166" width="14.28515625" style="131" bestFit="1" customWidth="1"/>
    <col min="6167" max="6167" width="17.42578125" style="131" bestFit="1" customWidth="1"/>
    <col min="6168" max="6168" width="14.28515625" style="131" bestFit="1" customWidth="1"/>
    <col min="6169" max="6169" width="17.7109375" style="131" bestFit="1" customWidth="1"/>
    <col min="6170" max="6170" width="14.5703125" style="131" bestFit="1" customWidth="1"/>
    <col min="6171" max="6171" width="17.42578125" style="131" bestFit="1" customWidth="1"/>
    <col min="6172" max="6172" width="14.28515625" style="131" bestFit="1" customWidth="1"/>
    <col min="6173" max="6173" width="17.42578125" style="131" bestFit="1" customWidth="1"/>
    <col min="6174" max="6174" width="14.28515625" style="131" bestFit="1" customWidth="1"/>
    <col min="6175" max="6175" width="15.42578125" style="131" bestFit="1" customWidth="1"/>
    <col min="6176" max="6176" width="12.42578125" style="131" bestFit="1" customWidth="1"/>
    <col min="6177" max="6177" width="15.140625" style="131" bestFit="1" customWidth="1"/>
    <col min="6178" max="6178" width="12.140625" style="131" bestFit="1" customWidth="1"/>
    <col min="6179" max="6179" width="14.42578125" style="131" bestFit="1" customWidth="1"/>
    <col min="6180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416" width="27.140625" style="131" bestFit="1" customWidth="1"/>
    <col min="6417" max="6417" width="17.7109375" style="131" bestFit="1" customWidth="1"/>
    <col min="6418" max="6418" width="14" style="131" bestFit="1" customWidth="1"/>
    <col min="6419" max="6419" width="17.42578125" style="131" bestFit="1" customWidth="1"/>
    <col min="6420" max="6420" width="14.28515625" style="131" bestFit="1" customWidth="1"/>
    <col min="6421" max="6421" width="17.42578125" style="131" bestFit="1" customWidth="1"/>
    <col min="6422" max="6422" width="14.28515625" style="131" bestFit="1" customWidth="1"/>
    <col min="6423" max="6423" width="17.42578125" style="131" bestFit="1" customWidth="1"/>
    <col min="6424" max="6424" width="14.28515625" style="131" bestFit="1" customWidth="1"/>
    <col min="6425" max="6425" width="17.7109375" style="131" bestFit="1" customWidth="1"/>
    <col min="6426" max="6426" width="14.5703125" style="131" bestFit="1" customWidth="1"/>
    <col min="6427" max="6427" width="17.42578125" style="131" bestFit="1" customWidth="1"/>
    <col min="6428" max="6428" width="14.28515625" style="131" bestFit="1" customWidth="1"/>
    <col min="6429" max="6429" width="17.42578125" style="131" bestFit="1" customWidth="1"/>
    <col min="6430" max="6430" width="14.28515625" style="131" bestFit="1" customWidth="1"/>
    <col min="6431" max="6431" width="15.42578125" style="131" bestFit="1" customWidth="1"/>
    <col min="6432" max="6432" width="12.42578125" style="131" bestFit="1" customWidth="1"/>
    <col min="6433" max="6433" width="15.140625" style="131" bestFit="1" customWidth="1"/>
    <col min="6434" max="6434" width="12.140625" style="131" bestFit="1" customWidth="1"/>
    <col min="6435" max="6435" width="14.42578125" style="131" bestFit="1" customWidth="1"/>
    <col min="6436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672" width="27.140625" style="131" bestFit="1" customWidth="1"/>
    <col min="6673" max="6673" width="17.7109375" style="131" bestFit="1" customWidth="1"/>
    <col min="6674" max="6674" width="14" style="131" bestFit="1" customWidth="1"/>
    <col min="6675" max="6675" width="17.42578125" style="131" bestFit="1" customWidth="1"/>
    <col min="6676" max="6676" width="14.28515625" style="131" bestFit="1" customWidth="1"/>
    <col min="6677" max="6677" width="17.42578125" style="131" bestFit="1" customWidth="1"/>
    <col min="6678" max="6678" width="14.28515625" style="131" bestFit="1" customWidth="1"/>
    <col min="6679" max="6679" width="17.42578125" style="131" bestFit="1" customWidth="1"/>
    <col min="6680" max="6680" width="14.28515625" style="131" bestFit="1" customWidth="1"/>
    <col min="6681" max="6681" width="17.7109375" style="131" bestFit="1" customWidth="1"/>
    <col min="6682" max="6682" width="14.5703125" style="131" bestFit="1" customWidth="1"/>
    <col min="6683" max="6683" width="17.42578125" style="131" bestFit="1" customWidth="1"/>
    <col min="6684" max="6684" width="14.28515625" style="131" bestFit="1" customWidth="1"/>
    <col min="6685" max="6685" width="17.42578125" style="131" bestFit="1" customWidth="1"/>
    <col min="6686" max="6686" width="14.28515625" style="131" bestFit="1" customWidth="1"/>
    <col min="6687" max="6687" width="15.42578125" style="131" bestFit="1" customWidth="1"/>
    <col min="6688" max="6688" width="12.42578125" style="131" bestFit="1" customWidth="1"/>
    <col min="6689" max="6689" width="15.140625" style="131" bestFit="1" customWidth="1"/>
    <col min="6690" max="6690" width="12.140625" style="131" bestFit="1" customWidth="1"/>
    <col min="6691" max="6691" width="14.42578125" style="131" bestFit="1" customWidth="1"/>
    <col min="6692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6928" width="27.140625" style="131" bestFit="1" customWidth="1"/>
    <col min="6929" max="6929" width="17.7109375" style="131" bestFit="1" customWidth="1"/>
    <col min="6930" max="6930" width="14" style="131" bestFit="1" customWidth="1"/>
    <col min="6931" max="6931" width="17.42578125" style="131" bestFit="1" customWidth="1"/>
    <col min="6932" max="6932" width="14.28515625" style="131" bestFit="1" customWidth="1"/>
    <col min="6933" max="6933" width="17.42578125" style="131" bestFit="1" customWidth="1"/>
    <col min="6934" max="6934" width="14.28515625" style="131" bestFit="1" customWidth="1"/>
    <col min="6935" max="6935" width="17.42578125" style="131" bestFit="1" customWidth="1"/>
    <col min="6936" max="6936" width="14.28515625" style="131" bestFit="1" customWidth="1"/>
    <col min="6937" max="6937" width="17.7109375" style="131" bestFit="1" customWidth="1"/>
    <col min="6938" max="6938" width="14.5703125" style="131" bestFit="1" customWidth="1"/>
    <col min="6939" max="6939" width="17.42578125" style="131" bestFit="1" customWidth="1"/>
    <col min="6940" max="6940" width="14.28515625" style="131" bestFit="1" customWidth="1"/>
    <col min="6941" max="6941" width="17.42578125" style="131" bestFit="1" customWidth="1"/>
    <col min="6942" max="6942" width="14.28515625" style="131" bestFit="1" customWidth="1"/>
    <col min="6943" max="6943" width="15.42578125" style="131" bestFit="1" customWidth="1"/>
    <col min="6944" max="6944" width="12.42578125" style="131" bestFit="1" customWidth="1"/>
    <col min="6945" max="6945" width="15.140625" style="131" bestFit="1" customWidth="1"/>
    <col min="6946" max="6946" width="12.140625" style="131" bestFit="1" customWidth="1"/>
    <col min="6947" max="6947" width="14.42578125" style="131" bestFit="1" customWidth="1"/>
    <col min="6948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184" width="27.140625" style="131" bestFit="1" customWidth="1"/>
    <col min="7185" max="7185" width="17.7109375" style="131" bestFit="1" customWidth="1"/>
    <col min="7186" max="7186" width="14" style="131" bestFit="1" customWidth="1"/>
    <col min="7187" max="7187" width="17.42578125" style="131" bestFit="1" customWidth="1"/>
    <col min="7188" max="7188" width="14.28515625" style="131" bestFit="1" customWidth="1"/>
    <col min="7189" max="7189" width="17.42578125" style="131" bestFit="1" customWidth="1"/>
    <col min="7190" max="7190" width="14.28515625" style="131" bestFit="1" customWidth="1"/>
    <col min="7191" max="7191" width="17.42578125" style="131" bestFit="1" customWidth="1"/>
    <col min="7192" max="7192" width="14.28515625" style="131" bestFit="1" customWidth="1"/>
    <col min="7193" max="7193" width="17.7109375" style="131" bestFit="1" customWidth="1"/>
    <col min="7194" max="7194" width="14.5703125" style="131" bestFit="1" customWidth="1"/>
    <col min="7195" max="7195" width="17.42578125" style="131" bestFit="1" customWidth="1"/>
    <col min="7196" max="7196" width="14.28515625" style="131" bestFit="1" customWidth="1"/>
    <col min="7197" max="7197" width="17.42578125" style="131" bestFit="1" customWidth="1"/>
    <col min="7198" max="7198" width="14.28515625" style="131" bestFit="1" customWidth="1"/>
    <col min="7199" max="7199" width="15.42578125" style="131" bestFit="1" customWidth="1"/>
    <col min="7200" max="7200" width="12.42578125" style="131" bestFit="1" customWidth="1"/>
    <col min="7201" max="7201" width="15.140625" style="131" bestFit="1" customWidth="1"/>
    <col min="7202" max="7202" width="12.140625" style="131" bestFit="1" customWidth="1"/>
    <col min="7203" max="7203" width="14.42578125" style="131" bestFit="1" customWidth="1"/>
    <col min="7204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440" width="27.140625" style="131" bestFit="1" customWidth="1"/>
    <col min="7441" max="7441" width="17.7109375" style="131" bestFit="1" customWidth="1"/>
    <col min="7442" max="7442" width="14" style="131" bestFit="1" customWidth="1"/>
    <col min="7443" max="7443" width="17.42578125" style="131" bestFit="1" customWidth="1"/>
    <col min="7444" max="7444" width="14.28515625" style="131" bestFit="1" customWidth="1"/>
    <col min="7445" max="7445" width="17.42578125" style="131" bestFit="1" customWidth="1"/>
    <col min="7446" max="7446" width="14.28515625" style="131" bestFit="1" customWidth="1"/>
    <col min="7447" max="7447" width="17.42578125" style="131" bestFit="1" customWidth="1"/>
    <col min="7448" max="7448" width="14.28515625" style="131" bestFit="1" customWidth="1"/>
    <col min="7449" max="7449" width="17.7109375" style="131" bestFit="1" customWidth="1"/>
    <col min="7450" max="7450" width="14.5703125" style="131" bestFit="1" customWidth="1"/>
    <col min="7451" max="7451" width="17.42578125" style="131" bestFit="1" customWidth="1"/>
    <col min="7452" max="7452" width="14.28515625" style="131" bestFit="1" customWidth="1"/>
    <col min="7453" max="7453" width="17.42578125" style="131" bestFit="1" customWidth="1"/>
    <col min="7454" max="7454" width="14.28515625" style="131" bestFit="1" customWidth="1"/>
    <col min="7455" max="7455" width="15.42578125" style="131" bestFit="1" customWidth="1"/>
    <col min="7456" max="7456" width="12.42578125" style="131" bestFit="1" customWidth="1"/>
    <col min="7457" max="7457" width="15.140625" style="131" bestFit="1" customWidth="1"/>
    <col min="7458" max="7458" width="12.140625" style="131" bestFit="1" customWidth="1"/>
    <col min="7459" max="7459" width="14.42578125" style="131" bestFit="1" customWidth="1"/>
    <col min="7460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696" width="27.140625" style="131" bestFit="1" customWidth="1"/>
    <col min="7697" max="7697" width="17.7109375" style="131" bestFit="1" customWidth="1"/>
    <col min="7698" max="7698" width="14" style="131" bestFit="1" customWidth="1"/>
    <col min="7699" max="7699" width="17.42578125" style="131" bestFit="1" customWidth="1"/>
    <col min="7700" max="7700" width="14.28515625" style="131" bestFit="1" customWidth="1"/>
    <col min="7701" max="7701" width="17.42578125" style="131" bestFit="1" customWidth="1"/>
    <col min="7702" max="7702" width="14.28515625" style="131" bestFit="1" customWidth="1"/>
    <col min="7703" max="7703" width="17.42578125" style="131" bestFit="1" customWidth="1"/>
    <col min="7704" max="7704" width="14.28515625" style="131" bestFit="1" customWidth="1"/>
    <col min="7705" max="7705" width="17.7109375" style="131" bestFit="1" customWidth="1"/>
    <col min="7706" max="7706" width="14.5703125" style="131" bestFit="1" customWidth="1"/>
    <col min="7707" max="7707" width="17.42578125" style="131" bestFit="1" customWidth="1"/>
    <col min="7708" max="7708" width="14.28515625" style="131" bestFit="1" customWidth="1"/>
    <col min="7709" max="7709" width="17.42578125" style="131" bestFit="1" customWidth="1"/>
    <col min="7710" max="7710" width="14.28515625" style="131" bestFit="1" customWidth="1"/>
    <col min="7711" max="7711" width="15.42578125" style="131" bestFit="1" customWidth="1"/>
    <col min="7712" max="7712" width="12.42578125" style="131" bestFit="1" customWidth="1"/>
    <col min="7713" max="7713" width="15.140625" style="131" bestFit="1" customWidth="1"/>
    <col min="7714" max="7714" width="12.140625" style="131" bestFit="1" customWidth="1"/>
    <col min="7715" max="7715" width="14.42578125" style="131" bestFit="1" customWidth="1"/>
    <col min="7716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7952" width="27.140625" style="131" bestFit="1" customWidth="1"/>
    <col min="7953" max="7953" width="17.7109375" style="131" bestFit="1" customWidth="1"/>
    <col min="7954" max="7954" width="14" style="131" bestFit="1" customWidth="1"/>
    <col min="7955" max="7955" width="17.42578125" style="131" bestFit="1" customWidth="1"/>
    <col min="7956" max="7956" width="14.28515625" style="131" bestFit="1" customWidth="1"/>
    <col min="7957" max="7957" width="17.42578125" style="131" bestFit="1" customWidth="1"/>
    <col min="7958" max="7958" width="14.28515625" style="131" bestFit="1" customWidth="1"/>
    <col min="7959" max="7959" width="17.42578125" style="131" bestFit="1" customWidth="1"/>
    <col min="7960" max="7960" width="14.28515625" style="131" bestFit="1" customWidth="1"/>
    <col min="7961" max="7961" width="17.7109375" style="131" bestFit="1" customWidth="1"/>
    <col min="7962" max="7962" width="14.5703125" style="131" bestFit="1" customWidth="1"/>
    <col min="7963" max="7963" width="17.42578125" style="131" bestFit="1" customWidth="1"/>
    <col min="7964" max="7964" width="14.28515625" style="131" bestFit="1" customWidth="1"/>
    <col min="7965" max="7965" width="17.42578125" style="131" bestFit="1" customWidth="1"/>
    <col min="7966" max="7966" width="14.28515625" style="131" bestFit="1" customWidth="1"/>
    <col min="7967" max="7967" width="15.42578125" style="131" bestFit="1" customWidth="1"/>
    <col min="7968" max="7968" width="12.42578125" style="131" bestFit="1" customWidth="1"/>
    <col min="7969" max="7969" width="15.140625" style="131" bestFit="1" customWidth="1"/>
    <col min="7970" max="7970" width="12.140625" style="131" bestFit="1" customWidth="1"/>
    <col min="7971" max="7971" width="14.42578125" style="131" bestFit="1" customWidth="1"/>
    <col min="7972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208" width="27.140625" style="131" bestFit="1" customWidth="1"/>
    <col min="8209" max="8209" width="17.7109375" style="131" bestFit="1" customWidth="1"/>
    <col min="8210" max="8210" width="14" style="131" bestFit="1" customWidth="1"/>
    <col min="8211" max="8211" width="17.42578125" style="131" bestFit="1" customWidth="1"/>
    <col min="8212" max="8212" width="14.28515625" style="131" bestFit="1" customWidth="1"/>
    <col min="8213" max="8213" width="17.42578125" style="131" bestFit="1" customWidth="1"/>
    <col min="8214" max="8214" width="14.28515625" style="131" bestFit="1" customWidth="1"/>
    <col min="8215" max="8215" width="17.42578125" style="131" bestFit="1" customWidth="1"/>
    <col min="8216" max="8216" width="14.28515625" style="131" bestFit="1" customWidth="1"/>
    <col min="8217" max="8217" width="17.7109375" style="131" bestFit="1" customWidth="1"/>
    <col min="8218" max="8218" width="14.5703125" style="131" bestFit="1" customWidth="1"/>
    <col min="8219" max="8219" width="17.42578125" style="131" bestFit="1" customWidth="1"/>
    <col min="8220" max="8220" width="14.28515625" style="131" bestFit="1" customWidth="1"/>
    <col min="8221" max="8221" width="17.42578125" style="131" bestFit="1" customWidth="1"/>
    <col min="8222" max="8222" width="14.28515625" style="131" bestFit="1" customWidth="1"/>
    <col min="8223" max="8223" width="15.42578125" style="131" bestFit="1" customWidth="1"/>
    <col min="8224" max="8224" width="12.42578125" style="131" bestFit="1" customWidth="1"/>
    <col min="8225" max="8225" width="15.140625" style="131" bestFit="1" customWidth="1"/>
    <col min="8226" max="8226" width="12.140625" style="131" bestFit="1" customWidth="1"/>
    <col min="8227" max="8227" width="14.42578125" style="131" bestFit="1" customWidth="1"/>
    <col min="8228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464" width="27.140625" style="131" bestFit="1" customWidth="1"/>
    <col min="8465" max="8465" width="17.7109375" style="131" bestFit="1" customWidth="1"/>
    <col min="8466" max="8466" width="14" style="131" bestFit="1" customWidth="1"/>
    <col min="8467" max="8467" width="17.42578125" style="131" bestFit="1" customWidth="1"/>
    <col min="8468" max="8468" width="14.28515625" style="131" bestFit="1" customWidth="1"/>
    <col min="8469" max="8469" width="17.42578125" style="131" bestFit="1" customWidth="1"/>
    <col min="8470" max="8470" width="14.28515625" style="131" bestFit="1" customWidth="1"/>
    <col min="8471" max="8471" width="17.42578125" style="131" bestFit="1" customWidth="1"/>
    <col min="8472" max="8472" width="14.28515625" style="131" bestFit="1" customWidth="1"/>
    <col min="8473" max="8473" width="17.7109375" style="131" bestFit="1" customWidth="1"/>
    <col min="8474" max="8474" width="14.5703125" style="131" bestFit="1" customWidth="1"/>
    <col min="8475" max="8475" width="17.42578125" style="131" bestFit="1" customWidth="1"/>
    <col min="8476" max="8476" width="14.28515625" style="131" bestFit="1" customWidth="1"/>
    <col min="8477" max="8477" width="17.42578125" style="131" bestFit="1" customWidth="1"/>
    <col min="8478" max="8478" width="14.28515625" style="131" bestFit="1" customWidth="1"/>
    <col min="8479" max="8479" width="15.42578125" style="131" bestFit="1" customWidth="1"/>
    <col min="8480" max="8480" width="12.42578125" style="131" bestFit="1" customWidth="1"/>
    <col min="8481" max="8481" width="15.140625" style="131" bestFit="1" customWidth="1"/>
    <col min="8482" max="8482" width="12.140625" style="131" bestFit="1" customWidth="1"/>
    <col min="8483" max="8483" width="14.42578125" style="131" bestFit="1" customWidth="1"/>
    <col min="8484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720" width="27.140625" style="131" bestFit="1" customWidth="1"/>
    <col min="8721" max="8721" width="17.7109375" style="131" bestFit="1" customWidth="1"/>
    <col min="8722" max="8722" width="14" style="131" bestFit="1" customWidth="1"/>
    <col min="8723" max="8723" width="17.42578125" style="131" bestFit="1" customWidth="1"/>
    <col min="8724" max="8724" width="14.28515625" style="131" bestFit="1" customWidth="1"/>
    <col min="8725" max="8725" width="17.42578125" style="131" bestFit="1" customWidth="1"/>
    <col min="8726" max="8726" width="14.28515625" style="131" bestFit="1" customWidth="1"/>
    <col min="8727" max="8727" width="17.42578125" style="131" bestFit="1" customWidth="1"/>
    <col min="8728" max="8728" width="14.28515625" style="131" bestFit="1" customWidth="1"/>
    <col min="8729" max="8729" width="17.7109375" style="131" bestFit="1" customWidth="1"/>
    <col min="8730" max="8730" width="14.5703125" style="131" bestFit="1" customWidth="1"/>
    <col min="8731" max="8731" width="17.42578125" style="131" bestFit="1" customWidth="1"/>
    <col min="8732" max="8732" width="14.28515625" style="131" bestFit="1" customWidth="1"/>
    <col min="8733" max="8733" width="17.42578125" style="131" bestFit="1" customWidth="1"/>
    <col min="8734" max="8734" width="14.28515625" style="131" bestFit="1" customWidth="1"/>
    <col min="8735" max="8735" width="15.42578125" style="131" bestFit="1" customWidth="1"/>
    <col min="8736" max="8736" width="12.42578125" style="131" bestFit="1" customWidth="1"/>
    <col min="8737" max="8737" width="15.140625" style="131" bestFit="1" customWidth="1"/>
    <col min="8738" max="8738" width="12.140625" style="131" bestFit="1" customWidth="1"/>
    <col min="8739" max="8739" width="14.42578125" style="131" bestFit="1" customWidth="1"/>
    <col min="8740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8976" width="27.140625" style="131" bestFit="1" customWidth="1"/>
    <col min="8977" max="8977" width="17.7109375" style="131" bestFit="1" customWidth="1"/>
    <col min="8978" max="8978" width="14" style="131" bestFit="1" customWidth="1"/>
    <col min="8979" max="8979" width="17.42578125" style="131" bestFit="1" customWidth="1"/>
    <col min="8980" max="8980" width="14.28515625" style="131" bestFit="1" customWidth="1"/>
    <col min="8981" max="8981" width="17.42578125" style="131" bestFit="1" customWidth="1"/>
    <col min="8982" max="8982" width="14.28515625" style="131" bestFit="1" customWidth="1"/>
    <col min="8983" max="8983" width="17.42578125" style="131" bestFit="1" customWidth="1"/>
    <col min="8984" max="8984" width="14.28515625" style="131" bestFit="1" customWidth="1"/>
    <col min="8985" max="8985" width="17.7109375" style="131" bestFit="1" customWidth="1"/>
    <col min="8986" max="8986" width="14.5703125" style="131" bestFit="1" customWidth="1"/>
    <col min="8987" max="8987" width="17.42578125" style="131" bestFit="1" customWidth="1"/>
    <col min="8988" max="8988" width="14.28515625" style="131" bestFit="1" customWidth="1"/>
    <col min="8989" max="8989" width="17.42578125" style="131" bestFit="1" customWidth="1"/>
    <col min="8990" max="8990" width="14.28515625" style="131" bestFit="1" customWidth="1"/>
    <col min="8991" max="8991" width="15.42578125" style="131" bestFit="1" customWidth="1"/>
    <col min="8992" max="8992" width="12.42578125" style="131" bestFit="1" customWidth="1"/>
    <col min="8993" max="8993" width="15.140625" style="131" bestFit="1" customWidth="1"/>
    <col min="8994" max="8994" width="12.140625" style="131" bestFit="1" customWidth="1"/>
    <col min="8995" max="8995" width="14.42578125" style="131" bestFit="1" customWidth="1"/>
    <col min="8996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232" width="27.140625" style="131" bestFit="1" customWidth="1"/>
    <col min="9233" max="9233" width="17.7109375" style="131" bestFit="1" customWidth="1"/>
    <col min="9234" max="9234" width="14" style="131" bestFit="1" customWidth="1"/>
    <col min="9235" max="9235" width="17.42578125" style="131" bestFit="1" customWidth="1"/>
    <col min="9236" max="9236" width="14.28515625" style="131" bestFit="1" customWidth="1"/>
    <col min="9237" max="9237" width="17.42578125" style="131" bestFit="1" customWidth="1"/>
    <col min="9238" max="9238" width="14.28515625" style="131" bestFit="1" customWidth="1"/>
    <col min="9239" max="9239" width="17.42578125" style="131" bestFit="1" customWidth="1"/>
    <col min="9240" max="9240" width="14.28515625" style="131" bestFit="1" customWidth="1"/>
    <col min="9241" max="9241" width="17.7109375" style="131" bestFit="1" customWidth="1"/>
    <col min="9242" max="9242" width="14.5703125" style="131" bestFit="1" customWidth="1"/>
    <col min="9243" max="9243" width="17.42578125" style="131" bestFit="1" customWidth="1"/>
    <col min="9244" max="9244" width="14.28515625" style="131" bestFit="1" customWidth="1"/>
    <col min="9245" max="9245" width="17.42578125" style="131" bestFit="1" customWidth="1"/>
    <col min="9246" max="9246" width="14.28515625" style="131" bestFit="1" customWidth="1"/>
    <col min="9247" max="9247" width="15.42578125" style="131" bestFit="1" customWidth="1"/>
    <col min="9248" max="9248" width="12.42578125" style="131" bestFit="1" customWidth="1"/>
    <col min="9249" max="9249" width="15.140625" style="131" bestFit="1" customWidth="1"/>
    <col min="9250" max="9250" width="12.140625" style="131" bestFit="1" customWidth="1"/>
    <col min="9251" max="9251" width="14.42578125" style="131" bestFit="1" customWidth="1"/>
    <col min="9252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488" width="27.140625" style="131" bestFit="1" customWidth="1"/>
    <col min="9489" max="9489" width="17.7109375" style="131" bestFit="1" customWidth="1"/>
    <col min="9490" max="9490" width="14" style="131" bestFit="1" customWidth="1"/>
    <col min="9491" max="9491" width="17.42578125" style="131" bestFit="1" customWidth="1"/>
    <col min="9492" max="9492" width="14.28515625" style="131" bestFit="1" customWidth="1"/>
    <col min="9493" max="9493" width="17.42578125" style="131" bestFit="1" customWidth="1"/>
    <col min="9494" max="9494" width="14.28515625" style="131" bestFit="1" customWidth="1"/>
    <col min="9495" max="9495" width="17.42578125" style="131" bestFit="1" customWidth="1"/>
    <col min="9496" max="9496" width="14.28515625" style="131" bestFit="1" customWidth="1"/>
    <col min="9497" max="9497" width="17.7109375" style="131" bestFit="1" customWidth="1"/>
    <col min="9498" max="9498" width="14.5703125" style="131" bestFit="1" customWidth="1"/>
    <col min="9499" max="9499" width="17.42578125" style="131" bestFit="1" customWidth="1"/>
    <col min="9500" max="9500" width="14.28515625" style="131" bestFit="1" customWidth="1"/>
    <col min="9501" max="9501" width="17.42578125" style="131" bestFit="1" customWidth="1"/>
    <col min="9502" max="9502" width="14.28515625" style="131" bestFit="1" customWidth="1"/>
    <col min="9503" max="9503" width="15.42578125" style="131" bestFit="1" customWidth="1"/>
    <col min="9504" max="9504" width="12.42578125" style="131" bestFit="1" customWidth="1"/>
    <col min="9505" max="9505" width="15.140625" style="131" bestFit="1" customWidth="1"/>
    <col min="9506" max="9506" width="12.140625" style="131" bestFit="1" customWidth="1"/>
    <col min="9507" max="9507" width="14.42578125" style="131" bestFit="1" customWidth="1"/>
    <col min="9508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744" width="27.140625" style="131" bestFit="1" customWidth="1"/>
    <col min="9745" max="9745" width="17.7109375" style="131" bestFit="1" customWidth="1"/>
    <col min="9746" max="9746" width="14" style="131" bestFit="1" customWidth="1"/>
    <col min="9747" max="9747" width="17.42578125" style="131" bestFit="1" customWidth="1"/>
    <col min="9748" max="9748" width="14.28515625" style="131" bestFit="1" customWidth="1"/>
    <col min="9749" max="9749" width="17.42578125" style="131" bestFit="1" customWidth="1"/>
    <col min="9750" max="9750" width="14.28515625" style="131" bestFit="1" customWidth="1"/>
    <col min="9751" max="9751" width="17.42578125" style="131" bestFit="1" customWidth="1"/>
    <col min="9752" max="9752" width="14.28515625" style="131" bestFit="1" customWidth="1"/>
    <col min="9753" max="9753" width="17.7109375" style="131" bestFit="1" customWidth="1"/>
    <col min="9754" max="9754" width="14.5703125" style="131" bestFit="1" customWidth="1"/>
    <col min="9755" max="9755" width="17.42578125" style="131" bestFit="1" customWidth="1"/>
    <col min="9756" max="9756" width="14.28515625" style="131" bestFit="1" customWidth="1"/>
    <col min="9757" max="9757" width="17.42578125" style="131" bestFit="1" customWidth="1"/>
    <col min="9758" max="9758" width="14.28515625" style="131" bestFit="1" customWidth="1"/>
    <col min="9759" max="9759" width="15.42578125" style="131" bestFit="1" customWidth="1"/>
    <col min="9760" max="9760" width="12.42578125" style="131" bestFit="1" customWidth="1"/>
    <col min="9761" max="9761" width="15.140625" style="131" bestFit="1" customWidth="1"/>
    <col min="9762" max="9762" width="12.140625" style="131" bestFit="1" customWidth="1"/>
    <col min="9763" max="9763" width="14.42578125" style="131" bestFit="1" customWidth="1"/>
    <col min="9764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000" width="27.140625" style="131" bestFit="1" customWidth="1"/>
    <col min="10001" max="10001" width="17.7109375" style="131" bestFit="1" customWidth="1"/>
    <col min="10002" max="10002" width="14" style="131" bestFit="1" customWidth="1"/>
    <col min="10003" max="10003" width="17.42578125" style="131" bestFit="1" customWidth="1"/>
    <col min="10004" max="10004" width="14.28515625" style="131" bestFit="1" customWidth="1"/>
    <col min="10005" max="10005" width="17.42578125" style="131" bestFit="1" customWidth="1"/>
    <col min="10006" max="10006" width="14.28515625" style="131" bestFit="1" customWidth="1"/>
    <col min="10007" max="10007" width="17.42578125" style="131" bestFit="1" customWidth="1"/>
    <col min="10008" max="10008" width="14.28515625" style="131" bestFit="1" customWidth="1"/>
    <col min="10009" max="10009" width="17.7109375" style="131" bestFit="1" customWidth="1"/>
    <col min="10010" max="10010" width="14.5703125" style="131" bestFit="1" customWidth="1"/>
    <col min="10011" max="10011" width="17.42578125" style="131" bestFit="1" customWidth="1"/>
    <col min="10012" max="10012" width="14.28515625" style="131" bestFit="1" customWidth="1"/>
    <col min="10013" max="10013" width="17.42578125" style="131" bestFit="1" customWidth="1"/>
    <col min="10014" max="10014" width="14.28515625" style="131" bestFit="1" customWidth="1"/>
    <col min="10015" max="10015" width="15.42578125" style="131" bestFit="1" customWidth="1"/>
    <col min="10016" max="10016" width="12.42578125" style="131" bestFit="1" customWidth="1"/>
    <col min="10017" max="10017" width="15.140625" style="131" bestFit="1" customWidth="1"/>
    <col min="10018" max="10018" width="12.140625" style="131" bestFit="1" customWidth="1"/>
    <col min="10019" max="10019" width="14.42578125" style="131" bestFit="1" customWidth="1"/>
    <col min="10020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256" width="27.140625" style="131" bestFit="1" customWidth="1"/>
    <col min="10257" max="10257" width="17.7109375" style="131" bestFit="1" customWidth="1"/>
    <col min="10258" max="10258" width="14" style="131" bestFit="1" customWidth="1"/>
    <col min="10259" max="10259" width="17.42578125" style="131" bestFit="1" customWidth="1"/>
    <col min="10260" max="10260" width="14.28515625" style="131" bestFit="1" customWidth="1"/>
    <col min="10261" max="10261" width="17.42578125" style="131" bestFit="1" customWidth="1"/>
    <col min="10262" max="10262" width="14.28515625" style="131" bestFit="1" customWidth="1"/>
    <col min="10263" max="10263" width="17.42578125" style="131" bestFit="1" customWidth="1"/>
    <col min="10264" max="10264" width="14.28515625" style="131" bestFit="1" customWidth="1"/>
    <col min="10265" max="10265" width="17.7109375" style="131" bestFit="1" customWidth="1"/>
    <col min="10266" max="10266" width="14.5703125" style="131" bestFit="1" customWidth="1"/>
    <col min="10267" max="10267" width="17.42578125" style="131" bestFit="1" customWidth="1"/>
    <col min="10268" max="10268" width="14.28515625" style="131" bestFit="1" customWidth="1"/>
    <col min="10269" max="10269" width="17.42578125" style="131" bestFit="1" customWidth="1"/>
    <col min="10270" max="10270" width="14.28515625" style="131" bestFit="1" customWidth="1"/>
    <col min="10271" max="10271" width="15.42578125" style="131" bestFit="1" customWidth="1"/>
    <col min="10272" max="10272" width="12.42578125" style="131" bestFit="1" customWidth="1"/>
    <col min="10273" max="10273" width="15.140625" style="131" bestFit="1" customWidth="1"/>
    <col min="10274" max="10274" width="12.140625" style="131" bestFit="1" customWidth="1"/>
    <col min="10275" max="10275" width="14.42578125" style="131" bestFit="1" customWidth="1"/>
    <col min="10276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512" width="27.140625" style="131" bestFit="1" customWidth="1"/>
    <col min="10513" max="10513" width="17.7109375" style="131" bestFit="1" customWidth="1"/>
    <col min="10514" max="10514" width="14" style="131" bestFit="1" customWidth="1"/>
    <col min="10515" max="10515" width="17.42578125" style="131" bestFit="1" customWidth="1"/>
    <col min="10516" max="10516" width="14.28515625" style="131" bestFit="1" customWidth="1"/>
    <col min="10517" max="10517" width="17.42578125" style="131" bestFit="1" customWidth="1"/>
    <col min="10518" max="10518" width="14.28515625" style="131" bestFit="1" customWidth="1"/>
    <col min="10519" max="10519" width="17.42578125" style="131" bestFit="1" customWidth="1"/>
    <col min="10520" max="10520" width="14.28515625" style="131" bestFit="1" customWidth="1"/>
    <col min="10521" max="10521" width="17.7109375" style="131" bestFit="1" customWidth="1"/>
    <col min="10522" max="10522" width="14.5703125" style="131" bestFit="1" customWidth="1"/>
    <col min="10523" max="10523" width="17.42578125" style="131" bestFit="1" customWidth="1"/>
    <col min="10524" max="10524" width="14.28515625" style="131" bestFit="1" customWidth="1"/>
    <col min="10525" max="10525" width="17.42578125" style="131" bestFit="1" customWidth="1"/>
    <col min="10526" max="10526" width="14.28515625" style="131" bestFit="1" customWidth="1"/>
    <col min="10527" max="10527" width="15.42578125" style="131" bestFit="1" customWidth="1"/>
    <col min="10528" max="10528" width="12.42578125" style="131" bestFit="1" customWidth="1"/>
    <col min="10529" max="10529" width="15.140625" style="131" bestFit="1" customWidth="1"/>
    <col min="10530" max="10530" width="12.140625" style="131" bestFit="1" customWidth="1"/>
    <col min="10531" max="10531" width="14.42578125" style="131" bestFit="1" customWidth="1"/>
    <col min="10532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0768" width="27.140625" style="131" bestFit="1" customWidth="1"/>
    <col min="10769" max="10769" width="17.7109375" style="131" bestFit="1" customWidth="1"/>
    <col min="10770" max="10770" width="14" style="131" bestFit="1" customWidth="1"/>
    <col min="10771" max="10771" width="17.42578125" style="131" bestFit="1" customWidth="1"/>
    <col min="10772" max="10772" width="14.28515625" style="131" bestFit="1" customWidth="1"/>
    <col min="10773" max="10773" width="17.42578125" style="131" bestFit="1" customWidth="1"/>
    <col min="10774" max="10774" width="14.28515625" style="131" bestFit="1" customWidth="1"/>
    <col min="10775" max="10775" width="17.42578125" style="131" bestFit="1" customWidth="1"/>
    <col min="10776" max="10776" width="14.28515625" style="131" bestFit="1" customWidth="1"/>
    <col min="10777" max="10777" width="17.7109375" style="131" bestFit="1" customWidth="1"/>
    <col min="10778" max="10778" width="14.5703125" style="131" bestFit="1" customWidth="1"/>
    <col min="10779" max="10779" width="17.42578125" style="131" bestFit="1" customWidth="1"/>
    <col min="10780" max="10780" width="14.28515625" style="131" bestFit="1" customWidth="1"/>
    <col min="10781" max="10781" width="17.42578125" style="131" bestFit="1" customWidth="1"/>
    <col min="10782" max="10782" width="14.28515625" style="131" bestFit="1" customWidth="1"/>
    <col min="10783" max="10783" width="15.42578125" style="131" bestFit="1" customWidth="1"/>
    <col min="10784" max="10784" width="12.42578125" style="131" bestFit="1" customWidth="1"/>
    <col min="10785" max="10785" width="15.140625" style="131" bestFit="1" customWidth="1"/>
    <col min="10786" max="10786" width="12.140625" style="131" bestFit="1" customWidth="1"/>
    <col min="10787" max="10787" width="14.42578125" style="131" bestFit="1" customWidth="1"/>
    <col min="10788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024" width="27.140625" style="131" bestFit="1" customWidth="1"/>
    <col min="11025" max="11025" width="17.7109375" style="131" bestFit="1" customWidth="1"/>
    <col min="11026" max="11026" width="14" style="131" bestFit="1" customWidth="1"/>
    <col min="11027" max="11027" width="17.42578125" style="131" bestFit="1" customWidth="1"/>
    <col min="11028" max="11028" width="14.28515625" style="131" bestFit="1" customWidth="1"/>
    <col min="11029" max="11029" width="17.42578125" style="131" bestFit="1" customWidth="1"/>
    <col min="11030" max="11030" width="14.28515625" style="131" bestFit="1" customWidth="1"/>
    <col min="11031" max="11031" width="17.42578125" style="131" bestFit="1" customWidth="1"/>
    <col min="11032" max="11032" width="14.28515625" style="131" bestFit="1" customWidth="1"/>
    <col min="11033" max="11033" width="17.7109375" style="131" bestFit="1" customWidth="1"/>
    <col min="11034" max="11034" width="14.5703125" style="131" bestFit="1" customWidth="1"/>
    <col min="11035" max="11035" width="17.42578125" style="131" bestFit="1" customWidth="1"/>
    <col min="11036" max="11036" width="14.28515625" style="131" bestFit="1" customWidth="1"/>
    <col min="11037" max="11037" width="17.42578125" style="131" bestFit="1" customWidth="1"/>
    <col min="11038" max="11038" width="14.28515625" style="131" bestFit="1" customWidth="1"/>
    <col min="11039" max="11039" width="15.42578125" style="131" bestFit="1" customWidth="1"/>
    <col min="11040" max="11040" width="12.42578125" style="131" bestFit="1" customWidth="1"/>
    <col min="11041" max="11041" width="15.140625" style="131" bestFit="1" customWidth="1"/>
    <col min="11042" max="11042" width="12.140625" style="131" bestFit="1" customWidth="1"/>
    <col min="11043" max="11043" width="14.42578125" style="131" bestFit="1" customWidth="1"/>
    <col min="11044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280" width="27.140625" style="131" bestFit="1" customWidth="1"/>
    <col min="11281" max="11281" width="17.7109375" style="131" bestFit="1" customWidth="1"/>
    <col min="11282" max="11282" width="14" style="131" bestFit="1" customWidth="1"/>
    <col min="11283" max="11283" width="17.42578125" style="131" bestFit="1" customWidth="1"/>
    <col min="11284" max="11284" width="14.28515625" style="131" bestFit="1" customWidth="1"/>
    <col min="11285" max="11285" width="17.42578125" style="131" bestFit="1" customWidth="1"/>
    <col min="11286" max="11286" width="14.28515625" style="131" bestFit="1" customWidth="1"/>
    <col min="11287" max="11287" width="17.42578125" style="131" bestFit="1" customWidth="1"/>
    <col min="11288" max="11288" width="14.28515625" style="131" bestFit="1" customWidth="1"/>
    <col min="11289" max="11289" width="17.7109375" style="131" bestFit="1" customWidth="1"/>
    <col min="11290" max="11290" width="14.5703125" style="131" bestFit="1" customWidth="1"/>
    <col min="11291" max="11291" width="17.42578125" style="131" bestFit="1" customWidth="1"/>
    <col min="11292" max="11292" width="14.28515625" style="131" bestFit="1" customWidth="1"/>
    <col min="11293" max="11293" width="17.42578125" style="131" bestFit="1" customWidth="1"/>
    <col min="11294" max="11294" width="14.28515625" style="131" bestFit="1" customWidth="1"/>
    <col min="11295" max="11295" width="15.42578125" style="131" bestFit="1" customWidth="1"/>
    <col min="11296" max="11296" width="12.42578125" style="131" bestFit="1" customWidth="1"/>
    <col min="11297" max="11297" width="15.140625" style="131" bestFit="1" customWidth="1"/>
    <col min="11298" max="11298" width="12.140625" style="131" bestFit="1" customWidth="1"/>
    <col min="11299" max="11299" width="14.42578125" style="131" bestFit="1" customWidth="1"/>
    <col min="11300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536" width="27.140625" style="131" bestFit="1" customWidth="1"/>
    <col min="11537" max="11537" width="17.7109375" style="131" bestFit="1" customWidth="1"/>
    <col min="11538" max="11538" width="14" style="131" bestFit="1" customWidth="1"/>
    <col min="11539" max="11539" width="17.42578125" style="131" bestFit="1" customWidth="1"/>
    <col min="11540" max="11540" width="14.28515625" style="131" bestFit="1" customWidth="1"/>
    <col min="11541" max="11541" width="17.42578125" style="131" bestFit="1" customWidth="1"/>
    <col min="11542" max="11542" width="14.28515625" style="131" bestFit="1" customWidth="1"/>
    <col min="11543" max="11543" width="17.42578125" style="131" bestFit="1" customWidth="1"/>
    <col min="11544" max="11544" width="14.28515625" style="131" bestFit="1" customWidth="1"/>
    <col min="11545" max="11545" width="17.7109375" style="131" bestFit="1" customWidth="1"/>
    <col min="11546" max="11546" width="14.5703125" style="131" bestFit="1" customWidth="1"/>
    <col min="11547" max="11547" width="17.42578125" style="131" bestFit="1" customWidth="1"/>
    <col min="11548" max="11548" width="14.28515625" style="131" bestFit="1" customWidth="1"/>
    <col min="11549" max="11549" width="17.42578125" style="131" bestFit="1" customWidth="1"/>
    <col min="11550" max="11550" width="14.28515625" style="131" bestFit="1" customWidth="1"/>
    <col min="11551" max="11551" width="15.42578125" style="131" bestFit="1" customWidth="1"/>
    <col min="11552" max="11552" width="12.42578125" style="131" bestFit="1" customWidth="1"/>
    <col min="11553" max="11553" width="15.140625" style="131" bestFit="1" customWidth="1"/>
    <col min="11554" max="11554" width="12.140625" style="131" bestFit="1" customWidth="1"/>
    <col min="11555" max="11555" width="14.42578125" style="131" bestFit="1" customWidth="1"/>
    <col min="11556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1792" width="27.140625" style="131" bestFit="1" customWidth="1"/>
    <col min="11793" max="11793" width="17.7109375" style="131" bestFit="1" customWidth="1"/>
    <col min="11794" max="11794" width="14" style="131" bestFit="1" customWidth="1"/>
    <col min="11795" max="11795" width="17.42578125" style="131" bestFit="1" customWidth="1"/>
    <col min="11796" max="11796" width="14.28515625" style="131" bestFit="1" customWidth="1"/>
    <col min="11797" max="11797" width="17.42578125" style="131" bestFit="1" customWidth="1"/>
    <col min="11798" max="11798" width="14.28515625" style="131" bestFit="1" customWidth="1"/>
    <col min="11799" max="11799" width="17.42578125" style="131" bestFit="1" customWidth="1"/>
    <col min="11800" max="11800" width="14.28515625" style="131" bestFit="1" customWidth="1"/>
    <col min="11801" max="11801" width="17.7109375" style="131" bestFit="1" customWidth="1"/>
    <col min="11802" max="11802" width="14.5703125" style="131" bestFit="1" customWidth="1"/>
    <col min="11803" max="11803" width="17.42578125" style="131" bestFit="1" customWidth="1"/>
    <col min="11804" max="11804" width="14.28515625" style="131" bestFit="1" customWidth="1"/>
    <col min="11805" max="11805" width="17.42578125" style="131" bestFit="1" customWidth="1"/>
    <col min="11806" max="11806" width="14.28515625" style="131" bestFit="1" customWidth="1"/>
    <col min="11807" max="11807" width="15.42578125" style="131" bestFit="1" customWidth="1"/>
    <col min="11808" max="11808" width="12.42578125" style="131" bestFit="1" customWidth="1"/>
    <col min="11809" max="11809" width="15.140625" style="131" bestFit="1" customWidth="1"/>
    <col min="11810" max="11810" width="12.140625" style="131" bestFit="1" customWidth="1"/>
    <col min="11811" max="11811" width="14.42578125" style="131" bestFit="1" customWidth="1"/>
    <col min="11812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048" width="27.140625" style="131" bestFit="1" customWidth="1"/>
    <col min="12049" max="12049" width="17.7109375" style="131" bestFit="1" customWidth="1"/>
    <col min="12050" max="12050" width="14" style="131" bestFit="1" customWidth="1"/>
    <col min="12051" max="12051" width="17.42578125" style="131" bestFit="1" customWidth="1"/>
    <col min="12052" max="12052" width="14.28515625" style="131" bestFit="1" customWidth="1"/>
    <col min="12053" max="12053" width="17.42578125" style="131" bestFit="1" customWidth="1"/>
    <col min="12054" max="12054" width="14.28515625" style="131" bestFit="1" customWidth="1"/>
    <col min="12055" max="12055" width="17.42578125" style="131" bestFit="1" customWidth="1"/>
    <col min="12056" max="12056" width="14.28515625" style="131" bestFit="1" customWidth="1"/>
    <col min="12057" max="12057" width="17.7109375" style="131" bestFit="1" customWidth="1"/>
    <col min="12058" max="12058" width="14.5703125" style="131" bestFit="1" customWidth="1"/>
    <col min="12059" max="12059" width="17.42578125" style="131" bestFit="1" customWidth="1"/>
    <col min="12060" max="12060" width="14.28515625" style="131" bestFit="1" customWidth="1"/>
    <col min="12061" max="12061" width="17.42578125" style="131" bestFit="1" customWidth="1"/>
    <col min="12062" max="12062" width="14.28515625" style="131" bestFit="1" customWidth="1"/>
    <col min="12063" max="12063" width="15.42578125" style="131" bestFit="1" customWidth="1"/>
    <col min="12064" max="12064" width="12.42578125" style="131" bestFit="1" customWidth="1"/>
    <col min="12065" max="12065" width="15.140625" style="131" bestFit="1" customWidth="1"/>
    <col min="12066" max="12066" width="12.140625" style="131" bestFit="1" customWidth="1"/>
    <col min="12067" max="12067" width="14.42578125" style="131" bestFit="1" customWidth="1"/>
    <col min="12068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304" width="27.140625" style="131" bestFit="1" customWidth="1"/>
    <col min="12305" max="12305" width="17.7109375" style="131" bestFit="1" customWidth="1"/>
    <col min="12306" max="12306" width="14" style="131" bestFit="1" customWidth="1"/>
    <col min="12307" max="12307" width="17.42578125" style="131" bestFit="1" customWidth="1"/>
    <col min="12308" max="12308" width="14.28515625" style="131" bestFit="1" customWidth="1"/>
    <col min="12309" max="12309" width="17.42578125" style="131" bestFit="1" customWidth="1"/>
    <col min="12310" max="12310" width="14.28515625" style="131" bestFit="1" customWidth="1"/>
    <col min="12311" max="12311" width="17.42578125" style="131" bestFit="1" customWidth="1"/>
    <col min="12312" max="12312" width="14.28515625" style="131" bestFit="1" customWidth="1"/>
    <col min="12313" max="12313" width="17.7109375" style="131" bestFit="1" customWidth="1"/>
    <col min="12314" max="12314" width="14.5703125" style="131" bestFit="1" customWidth="1"/>
    <col min="12315" max="12315" width="17.42578125" style="131" bestFit="1" customWidth="1"/>
    <col min="12316" max="12316" width="14.28515625" style="131" bestFit="1" customWidth="1"/>
    <col min="12317" max="12317" width="17.42578125" style="131" bestFit="1" customWidth="1"/>
    <col min="12318" max="12318" width="14.28515625" style="131" bestFit="1" customWidth="1"/>
    <col min="12319" max="12319" width="15.42578125" style="131" bestFit="1" customWidth="1"/>
    <col min="12320" max="12320" width="12.42578125" style="131" bestFit="1" customWidth="1"/>
    <col min="12321" max="12321" width="15.140625" style="131" bestFit="1" customWidth="1"/>
    <col min="12322" max="12322" width="12.140625" style="131" bestFit="1" customWidth="1"/>
    <col min="12323" max="12323" width="14.42578125" style="131" bestFit="1" customWidth="1"/>
    <col min="12324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560" width="27.140625" style="131" bestFit="1" customWidth="1"/>
    <col min="12561" max="12561" width="17.7109375" style="131" bestFit="1" customWidth="1"/>
    <col min="12562" max="12562" width="14" style="131" bestFit="1" customWidth="1"/>
    <col min="12563" max="12563" width="17.42578125" style="131" bestFit="1" customWidth="1"/>
    <col min="12564" max="12564" width="14.28515625" style="131" bestFit="1" customWidth="1"/>
    <col min="12565" max="12565" width="17.42578125" style="131" bestFit="1" customWidth="1"/>
    <col min="12566" max="12566" width="14.28515625" style="131" bestFit="1" customWidth="1"/>
    <col min="12567" max="12567" width="17.42578125" style="131" bestFit="1" customWidth="1"/>
    <col min="12568" max="12568" width="14.28515625" style="131" bestFit="1" customWidth="1"/>
    <col min="12569" max="12569" width="17.7109375" style="131" bestFit="1" customWidth="1"/>
    <col min="12570" max="12570" width="14.5703125" style="131" bestFit="1" customWidth="1"/>
    <col min="12571" max="12571" width="17.42578125" style="131" bestFit="1" customWidth="1"/>
    <col min="12572" max="12572" width="14.28515625" style="131" bestFit="1" customWidth="1"/>
    <col min="12573" max="12573" width="17.42578125" style="131" bestFit="1" customWidth="1"/>
    <col min="12574" max="12574" width="14.28515625" style="131" bestFit="1" customWidth="1"/>
    <col min="12575" max="12575" width="15.42578125" style="131" bestFit="1" customWidth="1"/>
    <col min="12576" max="12576" width="12.42578125" style="131" bestFit="1" customWidth="1"/>
    <col min="12577" max="12577" width="15.140625" style="131" bestFit="1" customWidth="1"/>
    <col min="12578" max="12578" width="12.140625" style="131" bestFit="1" customWidth="1"/>
    <col min="12579" max="12579" width="14.42578125" style="131" bestFit="1" customWidth="1"/>
    <col min="12580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2816" width="27.140625" style="131" bestFit="1" customWidth="1"/>
    <col min="12817" max="12817" width="17.7109375" style="131" bestFit="1" customWidth="1"/>
    <col min="12818" max="12818" width="14" style="131" bestFit="1" customWidth="1"/>
    <col min="12819" max="12819" width="17.42578125" style="131" bestFit="1" customWidth="1"/>
    <col min="12820" max="12820" width="14.28515625" style="131" bestFit="1" customWidth="1"/>
    <col min="12821" max="12821" width="17.42578125" style="131" bestFit="1" customWidth="1"/>
    <col min="12822" max="12822" width="14.28515625" style="131" bestFit="1" customWidth="1"/>
    <col min="12823" max="12823" width="17.42578125" style="131" bestFit="1" customWidth="1"/>
    <col min="12824" max="12824" width="14.28515625" style="131" bestFit="1" customWidth="1"/>
    <col min="12825" max="12825" width="17.7109375" style="131" bestFit="1" customWidth="1"/>
    <col min="12826" max="12826" width="14.5703125" style="131" bestFit="1" customWidth="1"/>
    <col min="12827" max="12827" width="17.42578125" style="131" bestFit="1" customWidth="1"/>
    <col min="12828" max="12828" width="14.28515625" style="131" bestFit="1" customWidth="1"/>
    <col min="12829" max="12829" width="17.42578125" style="131" bestFit="1" customWidth="1"/>
    <col min="12830" max="12830" width="14.28515625" style="131" bestFit="1" customWidth="1"/>
    <col min="12831" max="12831" width="15.42578125" style="131" bestFit="1" customWidth="1"/>
    <col min="12832" max="12832" width="12.42578125" style="131" bestFit="1" customWidth="1"/>
    <col min="12833" max="12833" width="15.140625" style="131" bestFit="1" customWidth="1"/>
    <col min="12834" max="12834" width="12.140625" style="131" bestFit="1" customWidth="1"/>
    <col min="12835" max="12835" width="14.42578125" style="131" bestFit="1" customWidth="1"/>
    <col min="12836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072" width="27.140625" style="131" bestFit="1" customWidth="1"/>
    <col min="13073" max="13073" width="17.7109375" style="131" bestFit="1" customWidth="1"/>
    <col min="13074" max="13074" width="14" style="131" bestFit="1" customWidth="1"/>
    <col min="13075" max="13075" width="17.42578125" style="131" bestFit="1" customWidth="1"/>
    <col min="13076" max="13076" width="14.28515625" style="131" bestFit="1" customWidth="1"/>
    <col min="13077" max="13077" width="17.42578125" style="131" bestFit="1" customWidth="1"/>
    <col min="13078" max="13078" width="14.28515625" style="131" bestFit="1" customWidth="1"/>
    <col min="13079" max="13079" width="17.42578125" style="131" bestFit="1" customWidth="1"/>
    <col min="13080" max="13080" width="14.28515625" style="131" bestFit="1" customWidth="1"/>
    <col min="13081" max="13081" width="17.7109375" style="131" bestFit="1" customWidth="1"/>
    <col min="13082" max="13082" width="14.5703125" style="131" bestFit="1" customWidth="1"/>
    <col min="13083" max="13083" width="17.42578125" style="131" bestFit="1" customWidth="1"/>
    <col min="13084" max="13084" width="14.28515625" style="131" bestFit="1" customWidth="1"/>
    <col min="13085" max="13085" width="17.42578125" style="131" bestFit="1" customWidth="1"/>
    <col min="13086" max="13086" width="14.28515625" style="131" bestFit="1" customWidth="1"/>
    <col min="13087" max="13087" width="15.42578125" style="131" bestFit="1" customWidth="1"/>
    <col min="13088" max="13088" width="12.42578125" style="131" bestFit="1" customWidth="1"/>
    <col min="13089" max="13089" width="15.140625" style="131" bestFit="1" customWidth="1"/>
    <col min="13090" max="13090" width="12.140625" style="131" bestFit="1" customWidth="1"/>
    <col min="13091" max="13091" width="14.42578125" style="131" bestFit="1" customWidth="1"/>
    <col min="13092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328" width="27.140625" style="131" bestFit="1" customWidth="1"/>
    <col min="13329" max="13329" width="17.7109375" style="131" bestFit="1" customWidth="1"/>
    <col min="13330" max="13330" width="14" style="131" bestFit="1" customWidth="1"/>
    <col min="13331" max="13331" width="17.42578125" style="131" bestFit="1" customWidth="1"/>
    <col min="13332" max="13332" width="14.28515625" style="131" bestFit="1" customWidth="1"/>
    <col min="13333" max="13333" width="17.42578125" style="131" bestFit="1" customWidth="1"/>
    <col min="13334" max="13334" width="14.28515625" style="131" bestFit="1" customWidth="1"/>
    <col min="13335" max="13335" width="17.42578125" style="131" bestFit="1" customWidth="1"/>
    <col min="13336" max="13336" width="14.28515625" style="131" bestFit="1" customWidth="1"/>
    <col min="13337" max="13337" width="17.7109375" style="131" bestFit="1" customWidth="1"/>
    <col min="13338" max="13338" width="14.5703125" style="131" bestFit="1" customWidth="1"/>
    <col min="13339" max="13339" width="17.42578125" style="131" bestFit="1" customWidth="1"/>
    <col min="13340" max="13340" width="14.28515625" style="131" bestFit="1" customWidth="1"/>
    <col min="13341" max="13341" width="17.42578125" style="131" bestFit="1" customWidth="1"/>
    <col min="13342" max="13342" width="14.28515625" style="131" bestFit="1" customWidth="1"/>
    <col min="13343" max="13343" width="15.42578125" style="131" bestFit="1" customWidth="1"/>
    <col min="13344" max="13344" width="12.42578125" style="131" bestFit="1" customWidth="1"/>
    <col min="13345" max="13345" width="15.140625" style="131" bestFit="1" customWidth="1"/>
    <col min="13346" max="13346" width="12.140625" style="131" bestFit="1" customWidth="1"/>
    <col min="13347" max="13347" width="14.42578125" style="131" bestFit="1" customWidth="1"/>
    <col min="13348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584" width="27.140625" style="131" bestFit="1" customWidth="1"/>
    <col min="13585" max="13585" width="17.7109375" style="131" bestFit="1" customWidth="1"/>
    <col min="13586" max="13586" width="14" style="131" bestFit="1" customWidth="1"/>
    <col min="13587" max="13587" width="17.42578125" style="131" bestFit="1" customWidth="1"/>
    <col min="13588" max="13588" width="14.28515625" style="131" bestFit="1" customWidth="1"/>
    <col min="13589" max="13589" width="17.42578125" style="131" bestFit="1" customWidth="1"/>
    <col min="13590" max="13590" width="14.28515625" style="131" bestFit="1" customWidth="1"/>
    <col min="13591" max="13591" width="17.42578125" style="131" bestFit="1" customWidth="1"/>
    <col min="13592" max="13592" width="14.28515625" style="131" bestFit="1" customWidth="1"/>
    <col min="13593" max="13593" width="17.7109375" style="131" bestFit="1" customWidth="1"/>
    <col min="13594" max="13594" width="14.5703125" style="131" bestFit="1" customWidth="1"/>
    <col min="13595" max="13595" width="17.42578125" style="131" bestFit="1" customWidth="1"/>
    <col min="13596" max="13596" width="14.28515625" style="131" bestFit="1" customWidth="1"/>
    <col min="13597" max="13597" width="17.42578125" style="131" bestFit="1" customWidth="1"/>
    <col min="13598" max="13598" width="14.28515625" style="131" bestFit="1" customWidth="1"/>
    <col min="13599" max="13599" width="15.42578125" style="131" bestFit="1" customWidth="1"/>
    <col min="13600" max="13600" width="12.42578125" style="131" bestFit="1" customWidth="1"/>
    <col min="13601" max="13601" width="15.140625" style="131" bestFit="1" customWidth="1"/>
    <col min="13602" max="13602" width="12.140625" style="131" bestFit="1" customWidth="1"/>
    <col min="13603" max="13603" width="14.42578125" style="131" bestFit="1" customWidth="1"/>
    <col min="13604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3840" width="27.140625" style="131" bestFit="1" customWidth="1"/>
    <col min="13841" max="13841" width="17.7109375" style="131" bestFit="1" customWidth="1"/>
    <col min="13842" max="13842" width="14" style="131" bestFit="1" customWidth="1"/>
    <col min="13843" max="13843" width="17.42578125" style="131" bestFit="1" customWidth="1"/>
    <col min="13844" max="13844" width="14.28515625" style="131" bestFit="1" customWidth="1"/>
    <col min="13845" max="13845" width="17.42578125" style="131" bestFit="1" customWidth="1"/>
    <col min="13846" max="13846" width="14.28515625" style="131" bestFit="1" customWidth="1"/>
    <col min="13847" max="13847" width="17.42578125" style="131" bestFit="1" customWidth="1"/>
    <col min="13848" max="13848" width="14.28515625" style="131" bestFit="1" customWidth="1"/>
    <col min="13849" max="13849" width="17.7109375" style="131" bestFit="1" customWidth="1"/>
    <col min="13850" max="13850" width="14.5703125" style="131" bestFit="1" customWidth="1"/>
    <col min="13851" max="13851" width="17.42578125" style="131" bestFit="1" customWidth="1"/>
    <col min="13852" max="13852" width="14.28515625" style="131" bestFit="1" customWidth="1"/>
    <col min="13853" max="13853" width="17.42578125" style="131" bestFit="1" customWidth="1"/>
    <col min="13854" max="13854" width="14.28515625" style="131" bestFit="1" customWidth="1"/>
    <col min="13855" max="13855" width="15.42578125" style="131" bestFit="1" customWidth="1"/>
    <col min="13856" max="13856" width="12.42578125" style="131" bestFit="1" customWidth="1"/>
    <col min="13857" max="13857" width="15.140625" style="131" bestFit="1" customWidth="1"/>
    <col min="13858" max="13858" width="12.140625" style="131" bestFit="1" customWidth="1"/>
    <col min="13859" max="13859" width="14.42578125" style="131" bestFit="1" customWidth="1"/>
    <col min="13860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096" width="27.140625" style="131" bestFit="1" customWidth="1"/>
    <col min="14097" max="14097" width="17.7109375" style="131" bestFit="1" customWidth="1"/>
    <col min="14098" max="14098" width="14" style="131" bestFit="1" customWidth="1"/>
    <col min="14099" max="14099" width="17.42578125" style="131" bestFit="1" customWidth="1"/>
    <col min="14100" max="14100" width="14.28515625" style="131" bestFit="1" customWidth="1"/>
    <col min="14101" max="14101" width="17.42578125" style="131" bestFit="1" customWidth="1"/>
    <col min="14102" max="14102" width="14.28515625" style="131" bestFit="1" customWidth="1"/>
    <col min="14103" max="14103" width="17.42578125" style="131" bestFit="1" customWidth="1"/>
    <col min="14104" max="14104" width="14.28515625" style="131" bestFit="1" customWidth="1"/>
    <col min="14105" max="14105" width="17.7109375" style="131" bestFit="1" customWidth="1"/>
    <col min="14106" max="14106" width="14.5703125" style="131" bestFit="1" customWidth="1"/>
    <col min="14107" max="14107" width="17.42578125" style="131" bestFit="1" customWidth="1"/>
    <col min="14108" max="14108" width="14.28515625" style="131" bestFit="1" customWidth="1"/>
    <col min="14109" max="14109" width="17.42578125" style="131" bestFit="1" customWidth="1"/>
    <col min="14110" max="14110" width="14.28515625" style="131" bestFit="1" customWidth="1"/>
    <col min="14111" max="14111" width="15.42578125" style="131" bestFit="1" customWidth="1"/>
    <col min="14112" max="14112" width="12.42578125" style="131" bestFit="1" customWidth="1"/>
    <col min="14113" max="14113" width="15.140625" style="131" bestFit="1" customWidth="1"/>
    <col min="14114" max="14114" width="12.140625" style="131" bestFit="1" customWidth="1"/>
    <col min="14115" max="14115" width="14.42578125" style="131" bestFit="1" customWidth="1"/>
    <col min="14116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352" width="27.140625" style="131" bestFit="1" customWidth="1"/>
    <col min="14353" max="14353" width="17.7109375" style="131" bestFit="1" customWidth="1"/>
    <col min="14354" max="14354" width="14" style="131" bestFit="1" customWidth="1"/>
    <col min="14355" max="14355" width="17.42578125" style="131" bestFit="1" customWidth="1"/>
    <col min="14356" max="14356" width="14.28515625" style="131" bestFit="1" customWidth="1"/>
    <col min="14357" max="14357" width="17.42578125" style="131" bestFit="1" customWidth="1"/>
    <col min="14358" max="14358" width="14.28515625" style="131" bestFit="1" customWidth="1"/>
    <col min="14359" max="14359" width="17.42578125" style="131" bestFit="1" customWidth="1"/>
    <col min="14360" max="14360" width="14.28515625" style="131" bestFit="1" customWidth="1"/>
    <col min="14361" max="14361" width="17.7109375" style="131" bestFit="1" customWidth="1"/>
    <col min="14362" max="14362" width="14.5703125" style="131" bestFit="1" customWidth="1"/>
    <col min="14363" max="14363" width="17.42578125" style="131" bestFit="1" customWidth="1"/>
    <col min="14364" max="14364" width="14.28515625" style="131" bestFit="1" customWidth="1"/>
    <col min="14365" max="14365" width="17.42578125" style="131" bestFit="1" customWidth="1"/>
    <col min="14366" max="14366" width="14.28515625" style="131" bestFit="1" customWidth="1"/>
    <col min="14367" max="14367" width="15.42578125" style="131" bestFit="1" customWidth="1"/>
    <col min="14368" max="14368" width="12.42578125" style="131" bestFit="1" customWidth="1"/>
    <col min="14369" max="14369" width="15.140625" style="131" bestFit="1" customWidth="1"/>
    <col min="14370" max="14370" width="12.140625" style="131" bestFit="1" customWidth="1"/>
    <col min="14371" max="14371" width="14.42578125" style="131" bestFit="1" customWidth="1"/>
    <col min="14372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608" width="27.140625" style="131" bestFit="1" customWidth="1"/>
    <col min="14609" max="14609" width="17.7109375" style="131" bestFit="1" customWidth="1"/>
    <col min="14610" max="14610" width="14" style="131" bestFit="1" customWidth="1"/>
    <col min="14611" max="14611" width="17.42578125" style="131" bestFit="1" customWidth="1"/>
    <col min="14612" max="14612" width="14.28515625" style="131" bestFit="1" customWidth="1"/>
    <col min="14613" max="14613" width="17.42578125" style="131" bestFit="1" customWidth="1"/>
    <col min="14614" max="14614" width="14.28515625" style="131" bestFit="1" customWidth="1"/>
    <col min="14615" max="14615" width="17.42578125" style="131" bestFit="1" customWidth="1"/>
    <col min="14616" max="14616" width="14.28515625" style="131" bestFit="1" customWidth="1"/>
    <col min="14617" max="14617" width="17.7109375" style="131" bestFit="1" customWidth="1"/>
    <col min="14618" max="14618" width="14.5703125" style="131" bestFit="1" customWidth="1"/>
    <col min="14619" max="14619" width="17.42578125" style="131" bestFit="1" customWidth="1"/>
    <col min="14620" max="14620" width="14.28515625" style="131" bestFit="1" customWidth="1"/>
    <col min="14621" max="14621" width="17.42578125" style="131" bestFit="1" customWidth="1"/>
    <col min="14622" max="14622" width="14.28515625" style="131" bestFit="1" customWidth="1"/>
    <col min="14623" max="14623" width="15.42578125" style="131" bestFit="1" customWidth="1"/>
    <col min="14624" max="14624" width="12.42578125" style="131" bestFit="1" customWidth="1"/>
    <col min="14625" max="14625" width="15.140625" style="131" bestFit="1" customWidth="1"/>
    <col min="14626" max="14626" width="12.140625" style="131" bestFit="1" customWidth="1"/>
    <col min="14627" max="14627" width="14.42578125" style="131" bestFit="1" customWidth="1"/>
    <col min="14628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4864" width="27.140625" style="131" bestFit="1" customWidth="1"/>
    <col min="14865" max="14865" width="17.7109375" style="131" bestFit="1" customWidth="1"/>
    <col min="14866" max="14866" width="14" style="131" bestFit="1" customWidth="1"/>
    <col min="14867" max="14867" width="17.42578125" style="131" bestFit="1" customWidth="1"/>
    <col min="14868" max="14868" width="14.28515625" style="131" bestFit="1" customWidth="1"/>
    <col min="14869" max="14869" width="17.42578125" style="131" bestFit="1" customWidth="1"/>
    <col min="14870" max="14870" width="14.28515625" style="131" bestFit="1" customWidth="1"/>
    <col min="14871" max="14871" width="17.42578125" style="131" bestFit="1" customWidth="1"/>
    <col min="14872" max="14872" width="14.28515625" style="131" bestFit="1" customWidth="1"/>
    <col min="14873" max="14873" width="17.7109375" style="131" bestFit="1" customWidth="1"/>
    <col min="14874" max="14874" width="14.5703125" style="131" bestFit="1" customWidth="1"/>
    <col min="14875" max="14875" width="17.42578125" style="131" bestFit="1" customWidth="1"/>
    <col min="14876" max="14876" width="14.28515625" style="131" bestFit="1" customWidth="1"/>
    <col min="14877" max="14877" width="17.42578125" style="131" bestFit="1" customWidth="1"/>
    <col min="14878" max="14878" width="14.28515625" style="131" bestFit="1" customWidth="1"/>
    <col min="14879" max="14879" width="15.42578125" style="131" bestFit="1" customWidth="1"/>
    <col min="14880" max="14880" width="12.42578125" style="131" bestFit="1" customWidth="1"/>
    <col min="14881" max="14881" width="15.140625" style="131" bestFit="1" customWidth="1"/>
    <col min="14882" max="14882" width="12.140625" style="131" bestFit="1" customWidth="1"/>
    <col min="14883" max="14883" width="14.42578125" style="131" bestFit="1" customWidth="1"/>
    <col min="14884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120" width="27.140625" style="131" bestFit="1" customWidth="1"/>
    <col min="15121" max="15121" width="17.7109375" style="131" bestFit="1" customWidth="1"/>
    <col min="15122" max="15122" width="14" style="131" bestFit="1" customWidth="1"/>
    <col min="15123" max="15123" width="17.42578125" style="131" bestFit="1" customWidth="1"/>
    <col min="15124" max="15124" width="14.28515625" style="131" bestFit="1" customWidth="1"/>
    <col min="15125" max="15125" width="17.42578125" style="131" bestFit="1" customWidth="1"/>
    <col min="15126" max="15126" width="14.28515625" style="131" bestFit="1" customWidth="1"/>
    <col min="15127" max="15127" width="17.42578125" style="131" bestFit="1" customWidth="1"/>
    <col min="15128" max="15128" width="14.28515625" style="131" bestFit="1" customWidth="1"/>
    <col min="15129" max="15129" width="17.7109375" style="131" bestFit="1" customWidth="1"/>
    <col min="15130" max="15130" width="14.5703125" style="131" bestFit="1" customWidth="1"/>
    <col min="15131" max="15131" width="17.42578125" style="131" bestFit="1" customWidth="1"/>
    <col min="15132" max="15132" width="14.28515625" style="131" bestFit="1" customWidth="1"/>
    <col min="15133" max="15133" width="17.42578125" style="131" bestFit="1" customWidth="1"/>
    <col min="15134" max="15134" width="14.28515625" style="131" bestFit="1" customWidth="1"/>
    <col min="15135" max="15135" width="15.42578125" style="131" bestFit="1" customWidth="1"/>
    <col min="15136" max="15136" width="12.42578125" style="131" bestFit="1" customWidth="1"/>
    <col min="15137" max="15137" width="15.140625" style="131" bestFit="1" customWidth="1"/>
    <col min="15138" max="15138" width="12.140625" style="131" bestFit="1" customWidth="1"/>
    <col min="15139" max="15139" width="14.42578125" style="131" bestFit="1" customWidth="1"/>
    <col min="15140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376" width="27.140625" style="131" bestFit="1" customWidth="1"/>
    <col min="15377" max="15377" width="17.7109375" style="131" bestFit="1" customWidth="1"/>
    <col min="15378" max="15378" width="14" style="131" bestFit="1" customWidth="1"/>
    <col min="15379" max="15379" width="17.42578125" style="131" bestFit="1" customWidth="1"/>
    <col min="15380" max="15380" width="14.28515625" style="131" bestFit="1" customWidth="1"/>
    <col min="15381" max="15381" width="17.42578125" style="131" bestFit="1" customWidth="1"/>
    <col min="15382" max="15382" width="14.28515625" style="131" bestFit="1" customWidth="1"/>
    <col min="15383" max="15383" width="17.42578125" style="131" bestFit="1" customWidth="1"/>
    <col min="15384" max="15384" width="14.28515625" style="131" bestFit="1" customWidth="1"/>
    <col min="15385" max="15385" width="17.7109375" style="131" bestFit="1" customWidth="1"/>
    <col min="15386" max="15386" width="14.5703125" style="131" bestFit="1" customWidth="1"/>
    <col min="15387" max="15387" width="17.42578125" style="131" bestFit="1" customWidth="1"/>
    <col min="15388" max="15388" width="14.28515625" style="131" bestFit="1" customWidth="1"/>
    <col min="15389" max="15389" width="17.42578125" style="131" bestFit="1" customWidth="1"/>
    <col min="15390" max="15390" width="14.28515625" style="131" bestFit="1" customWidth="1"/>
    <col min="15391" max="15391" width="15.42578125" style="131" bestFit="1" customWidth="1"/>
    <col min="15392" max="15392" width="12.42578125" style="131" bestFit="1" customWidth="1"/>
    <col min="15393" max="15393" width="15.140625" style="131" bestFit="1" customWidth="1"/>
    <col min="15394" max="15394" width="12.140625" style="131" bestFit="1" customWidth="1"/>
    <col min="15395" max="15395" width="14.42578125" style="131" bestFit="1" customWidth="1"/>
    <col min="15396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632" width="27.140625" style="131" bestFit="1" customWidth="1"/>
    <col min="15633" max="15633" width="17.7109375" style="131" bestFit="1" customWidth="1"/>
    <col min="15634" max="15634" width="14" style="131" bestFit="1" customWidth="1"/>
    <col min="15635" max="15635" width="17.42578125" style="131" bestFit="1" customWidth="1"/>
    <col min="15636" max="15636" width="14.28515625" style="131" bestFit="1" customWidth="1"/>
    <col min="15637" max="15637" width="17.42578125" style="131" bestFit="1" customWidth="1"/>
    <col min="15638" max="15638" width="14.28515625" style="131" bestFit="1" customWidth="1"/>
    <col min="15639" max="15639" width="17.42578125" style="131" bestFit="1" customWidth="1"/>
    <col min="15640" max="15640" width="14.28515625" style="131" bestFit="1" customWidth="1"/>
    <col min="15641" max="15641" width="17.7109375" style="131" bestFit="1" customWidth="1"/>
    <col min="15642" max="15642" width="14.5703125" style="131" bestFit="1" customWidth="1"/>
    <col min="15643" max="15643" width="17.42578125" style="131" bestFit="1" customWidth="1"/>
    <col min="15644" max="15644" width="14.28515625" style="131" bestFit="1" customWidth="1"/>
    <col min="15645" max="15645" width="17.42578125" style="131" bestFit="1" customWidth="1"/>
    <col min="15646" max="15646" width="14.28515625" style="131" bestFit="1" customWidth="1"/>
    <col min="15647" max="15647" width="15.42578125" style="131" bestFit="1" customWidth="1"/>
    <col min="15648" max="15648" width="12.42578125" style="131" bestFit="1" customWidth="1"/>
    <col min="15649" max="15649" width="15.140625" style="131" bestFit="1" customWidth="1"/>
    <col min="15650" max="15650" width="12.140625" style="131" bestFit="1" customWidth="1"/>
    <col min="15651" max="15651" width="14.42578125" style="131" bestFit="1" customWidth="1"/>
    <col min="15652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5888" width="27.140625" style="131" bestFit="1" customWidth="1"/>
    <col min="15889" max="15889" width="17.7109375" style="131" bestFit="1" customWidth="1"/>
    <col min="15890" max="15890" width="14" style="131" bestFit="1" customWidth="1"/>
    <col min="15891" max="15891" width="17.42578125" style="131" bestFit="1" customWidth="1"/>
    <col min="15892" max="15892" width="14.28515625" style="131" bestFit="1" customWidth="1"/>
    <col min="15893" max="15893" width="17.42578125" style="131" bestFit="1" customWidth="1"/>
    <col min="15894" max="15894" width="14.28515625" style="131" bestFit="1" customWidth="1"/>
    <col min="15895" max="15895" width="17.42578125" style="131" bestFit="1" customWidth="1"/>
    <col min="15896" max="15896" width="14.28515625" style="131" bestFit="1" customWidth="1"/>
    <col min="15897" max="15897" width="17.7109375" style="131" bestFit="1" customWidth="1"/>
    <col min="15898" max="15898" width="14.5703125" style="131" bestFit="1" customWidth="1"/>
    <col min="15899" max="15899" width="17.42578125" style="131" bestFit="1" customWidth="1"/>
    <col min="15900" max="15900" width="14.28515625" style="131" bestFit="1" customWidth="1"/>
    <col min="15901" max="15901" width="17.42578125" style="131" bestFit="1" customWidth="1"/>
    <col min="15902" max="15902" width="14.28515625" style="131" bestFit="1" customWidth="1"/>
    <col min="15903" max="15903" width="15.42578125" style="131" bestFit="1" customWidth="1"/>
    <col min="15904" max="15904" width="12.42578125" style="131" bestFit="1" customWidth="1"/>
    <col min="15905" max="15905" width="15.140625" style="131" bestFit="1" customWidth="1"/>
    <col min="15906" max="15906" width="12.140625" style="131" bestFit="1" customWidth="1"/>
    <col min="15907" max="15907" width="14.42578125" style="131" bestFit="1" customWidth="1"/>
    <col min="15908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144" width="27.140625" style="131" bestFit="1" customWidth="1"/>
    <col min="16145" max="16145" width="17.7109375" style="131" bestFit="1" customWidth="1"/>
    <col min="16146" max="16146" width="14" style="131" bestFit="1" customWidth="1"/>
    <col min="16147" max="16147" width="17.42578125" style="131" bestFit="1" customWidth="1"/>
    <col min="16148" max="16148" width="14.28515625" style="131" bestFit="1" customWidth="1"/>
    <col min="16149" max="16149" width="17.42578125" style="131" bestFit="1" customWidth="1"/>
    <col min="16150" max="16150" width="14.28515625" style="131" bestFit="1" customWidth="1"/>
    <col min="16151" max="16151" width="17.42578125" style="131" bestFit="1" customWidth="1"/>
    <col min="16152" max="16152" width="14.28515625" style="131" bestFit="1" customWidth="1"/>
    <col min="16153" max="16153" width="17.7109375" style="131" bestFit="1" customWidth="1"/>
    <col min="16154" max="16154" width="14.5703125" style="131" bestFit="1" customWidth="1"/>
    <col min="16155" max="16155" width="17.42578125" style="131" bestFit="1" customWidth="1"/>
    <col min="16156" max="16156" width="14.28515625" style="131" bestFit="1" customWidth="1"/>
    <col min="16157" max="16157" width="17.42578125" style="131" bestFit="1" customWidth="1"/>
    <col min="16158" max="16158" width="14.28515625" style="131" bestFit="1" customWidth="1"/>
    <col min="16159" max="16159" width="15.42578125" style="131" bestFit="1" customWidth="1"/>
    <col min="16160" max="16160" width="12.42578125" style="131" bestFit="1" customWidth="1"/>
    <col min="16161" max="16161" width="15.140625" style="131" bestFit="1" customWidth="1"/>
    <col min="16162" max="16162" width="12.140625" style="131" bestFit="1" customWidth="1"/>
    <col min="16163" max="16163" width="14.42578125" style="131" bestFit="1" customWidth="1"/>
    <col min="16164" max="16384" width="11.42578125" style="131"/>
  </cols>
  <sheetData>
    <row r="1" spans="1:13" ht="24.75" customHeight="1" x14ac:dyDescent="0.2">
      <c r="A1" s="8"/>
      <c r="B1" s="809" t="s">
        <v>102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</row>
    <row r="2" spans="1:13" ht="14.25" customHeight="1" thickBot="1" x14ac:dyDescent="0.2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3.5" thickTop="1" x14ac:dyDescent="0.2">
      <c r="B3" s="810" t="s">
        <v>32</v>
      </c>
      <c r="C3" s="812" t="s">
        <v>33</v>
      </c>
      <c r="D3" s="823" t="s">
        <v>34</v>
      </c>
      <c r="E3" s="824"/>
      <c r="F3" s="831"/>
      <c r="G3" s="816" t="s">
        <v>35</v>
      </c>
      <c r="H3" s="817"/>
      <c r="I3" s="817"/>
      <c r="J3" s="817"/>
      <c r="K3" s="817"/>
      <c r="L3" s="817"/>
      <c r="M3" s="818"/>
    </row>
    <row r="4" spans="1:13" ht="116.1" customHeight="1" thickBot="1" x14ac:dyDescent="0.25">
      <c r="B4" s="811"/>
      <c r="C4" s="813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thickTop="1" x14ac:dyDescent="0.2">
      <c r="B5" s="826" t="s">
        <v>46</v>
      </c>
      <c r="C5" s="17" t="s">
        <v>99</v>
      </c>
      <c r="D5" s="18">
        <f>E5+F5</f>
        <v>600</v>
      </c>
      <c r="E5" s="19"/>
      <c r="F5" s="20">
        <v>600</v>
      </c>
      <c r="G5" s="21"/>
      <c r="H5" s="22"/>
      <c r="I5" s="21"/>
      <c r="J5" s="21"/>
      <c r="K5" s="19">
        <v>200</v>
      </c>
      <c r="L5" s="23"/>
      <c r="M5" s="24"/>
    </row>
    <row r="6" spans="1:13" ht="12.75" x14ac:dyDescent="0.2">
      <c r="B6" s="827"/>
      <c r="C6" s="25" t="s">
        <v>48</v>
      </c>
      <c r="D6" s="72">
        <f>E6+F6</f>
        <v>600</v>
      </c>
      <c r="E6" s="31"/>
      <c r="F6" s="28">
        <v>600</v>
      </c>
      <c r="G6" s="29"/>
      <c r="H6" s="30"/>
      <c r="I6" s="29"/>
      <c r="J6" s="29"/>
      <c r="K6" s="31">
        <v>600</v>
      </c>
      <c r="L6" s="32"/>
      <c r="M6" s="25"/>
    </row>
    <row r="7" spans="1:13" ht="12.75" x14ac:dyDescent="0.2">
      <c r="B7" s="827"/>
      <c r="C7" s="25" t="s">
        <v>88</v>
      </c>
      <c r="D7" s="72">
        <f>E7+F7</f>
        <v>1508</v>
      </c>
      <c r="E7" s="31"/>
      <c r="F7" s="28">
        <v>1508</v>
      </c>
      <c r="G7" s="29"/>
      <c r="H7" s="30"/>
      <c r="I7" s="29"/>
      <c r="J7" s="29"/>
      <c r="K7" s="31">
        <v>500</v>
      </c>
      <c r="L7" s="32"/>
      <c r="M7" s="25"/>
    </row>
    <row r="8" spans="1:13" ht="12.75" x14ac:dyDescent="0.2">
      <c r="B8" s="827"/>
      <c r="C8" s="33" t="s">
        <v>49</v>
      </c>
      <c r="D8" s="48">
        <f>E8+F8</f>
        <v>756088.5</v>
      </c>
      <c r="E8" s="57"/>
      <c r="F8" s="58">
        <v>756088.5</v>
      </c>
      <c r="G8" s="35"/>
      <c r="H8" s="37"/>
      <c r="I8" s="35"/>
      <c r="J8" s="35"/>
      <c r="K8" s="57">
        <v>1800</v>
      </c>
      <c r="L8" s="118"/>
      <c r="M8" s="33"/>
    </row>
    <row r="9" spans="1:13" ht="12.75" x14ac:dyDescent="0.2">
      <c r="B9" s="832"/>
      <c r="C9" s="67" t="s">
        <v>50</v>
      </c>
      <c r="D9" s="68">
        <f>SUM(D5:D8)</f>
        <v>758796.5</v>
      </c>
      <c r="E9" s="88"/>
      <c r="F9" s="132">
        <f>SUM(F5:F8)</f>
        <v>758796.5</v>
      </c>
      <c r="G9" s="69"/>
      <c r="H9" s="88"/>
      <c r="I9" s="88"/>
      <c r="J9" s="88"/>
      <c r="K9" s="88">
        <f>SUM(K5:K8)</f>
        <v>3100</v>
      </c>
      <c r="L9" s="88"/>
      <c r="M9" s="133"/>
    </row>
    <row r="10" spans="1:13" ht="12.75" customHeight="1" x14ac:dyDescent="0.2">
      <c r="B10" s="833" t="s">
        <v>51</v>
      </c>
      <c r="C10" s="17" t="s">
        <v>52</v>
      </c>
      <c r="D10" s="18"/>
      <c r="E10" s="19"/>
      <c r="F10" s="20"/>
      <c r="G10" s="21">
        <v>86.5</v>
      </c>
      <c r="H10" s="22"/>
      <c r="I10" s="21">
        <v>134.69999999999999</v>
      </c>
      <c r="J10" s="21">
        <v>1164.3030000000001</v>
      </c>
      <c r="K10" s="19"/>
      <c r="L10" s="23"/>
      <c r="M10" s="24">
        <v>7.0000000000000001E-3</v>
      </c>
    </row>
    <row r="11" spans="1:13" ht="12.75" x14ac:dyDescent="0.2">
      <c r="A11" s="8"/>
      <c r="B11" s="820"/>
      <c r="C11" s="25" t="s">
        <v>53</v>
      </c>
      <c r="D11" s="72">
        <f>E11+F11</f>
        <v>221768.85</v>
      </c>
      <c r="E11" s="31"/>
      <c r="F11" s="28">
        <v>221768.85</v>
      </c>
      <c r="G11" s="29">
        <v>2272.9</v>
      </c>
      <c r="H11" s="30"/>
      <c r="I11" s="29">
        <v>1892.76</v>
      </c>
      <c r="J11" s="29">
        <v>4168.1840000000002</v>
      </c>
      <c r="K11" s="31"/>
      <c r="L11" s="32">
        <v>464.97700000000003</v>
      </c>
      <c r="M11" s="25">
        <v>3</v>
      </c>
    </row>
    <row r="12" spans="1:13" ht="12.75" x14ac:dyDescent="0.2">
      <c r="A12" s="8"/>
      <c r="B12" s="820"/>
      <c r="C12" s="25" t="s">
        <v>54</v>
      </c>
      <c r="D12" s="72">
        <f>E12+F12</f>
        <v>678044.93</v>
      </c>
      <c r="E12" s="31"/>
      <c r="F12" s="28">
        <v>678044.93</v>
      </c>
      <c r="G12" s="29"/>
      <c r="H12" s="30"/>
      <c r="I12" s="29"/>
      <c r="J12" s="29"/>
      <c r="K12" s="31"/>
      <c r="L12" s="32">
        <v>667.49800000000005</v>
      </c>
      <c r="M12" s="25"/>
    </row>
    <row r="13" spans="1:13" ht="12.75" x14ac:dyDescent="0.2">
      <c r="A13" s="8"/>
      <c r="B13" s="820"/>
      <c r="C13" s="25" t="s">
        <v>55</v>
      </c>
      <c r="D13" s="72"/>
      <c r="E13" s="31"/>
      <c r="F13" s="28"/>
      <c r="G13" s="29"/>
      <c r="H13" s="30"/>
      <c r="I13" s="29"/>
      <c r="J13" s="29"/>
      <c r="K13" s="31"/>
      <c r="L13" s="32">
        <v>0.15</v>
      </c>
      <c r="M13" s="25">
        <v>1.1000000000000001</v>
      </c>
    </row>
    <row r="14" spans="1:13" ht="12.75" x14ac:dyDescent="0.2">
      <c r="A14" s="8"/>
      <c r="B14" s="820"/>
      <c r="C14" s="25" t="s">
        <v>56</v>
      </c>
      <c r="D14" s="72"/>
      <c r="E14" s="31"/>
      <c r="F14" s="28"/>
      <c r="G14" s="29"/>
      <c r="H14" s="30"/>
      <c r="I14" s="29"/>
      <c r="J14" s="29">
        <v>200</v>
      </c>
      <c r="K14" s="31"/>
      <c r="L14" s="32">
        <v>5.1859999999999999</v>
      </c>
      <c r="M14" s="25"/>
    </row>
    <row r="15" spans="1:13" ht="12.75" x14ac:dyDescent="0.2">
      <c r="A15" s="8"/>
      <c r="B15" s="820"/>
      <c r="C15" s="25" t="s">
        <v>47</v>
      </c>
      <c r="D15" s="72">
        <f>E15+F15</f>
        <v>117900</v>
      </c>
      <c r="E15" s="31">
        <v>96900</v>
      </c>
      <c r="F15" s="28">
        <v>21000</v>
      </c>
      <c r="G15" s="29"/>
      <c r="H15" s="30"/>
      <c r="I15" s="29"/>
      <c r="J15" s="29">
        <v>1617.7</v>
      </c>
      <c r="K15" s="31"/>
      <c r="L15" s="32">
        <v>35.287999999999997</v>
      </c>
      <c r="M15" s="25"/>
    </row>
    <row r="16" spans="1:13" ht="12.75" x14ac:dyDescent="0.2">
      <c r="A16" s="8"/>
      <c r="B16" s="820"/>
      <c r="C16" s="25" t="s">
        <v>57</v>
      </c>
      <c r="D16" s="72"/>
      <c r="E16" s="31"/>
      <c r="F16" s="28"/>
      <c r="G16" s="29"/>
      <c r="H16" s="30"/>
      <c r="I16" s="29"/>
      <c r="J16" s="29">
        <v>0.1</v>
      </c>
      <c r="K16" s="31"/>
      <c r="L16" s="32"/>
      <c r="M16" s="25"/>
    </row>
    <row r="17" spans="1:13" ht="12.75" x14ac:dyDescent="0.2">
      <c r="A17" s="8"/>
      <c r="B17" s="820"/>
      <c r="C17" s="25" t="s">
        <v>58</v>
      </c>
      <c r="D17" s="72"/>
      <c r="E17" s="31"/>
      <c r="F17" s="28"/>
      <c r="G17" s="29"/>
      <c r="H17" s="30"/>
      <c r="I17" s="29"/>
      <c r="J17" s="29">
        <v>270</v>
      </c>
      <c r="K17" s="31"/>
      <c r="L17" s="32">
        <v>1.4120000000000001</v>
      </c>
      <c r="M17" s="25"/>
    </row>
    <row r="18" spans="1:13" ht="12.75" x14ac:dyDescent="0.2">
      <c r="A18" s="8"/>
      <c r="B18" s="820"/>
      <c r="C18" s="25" t="s">
        <v>59</v>
      </c>
      <c r="D18" s="72">
        <f>E18+F18</f>
        <v>28890</v>
      </c>
      <c r="E18" s="31">
        <v>28890</v>
      </c>
      <c r="F18" s="28"/>
      <c r="G18" s="29"/>
      <c r="H18" s="30"/>
      <c r="I18" s="29"/>
      <c r="J18" s="29">
        <v>310</v>
      </c>
      <c r="K18" s="31"/>
      <c r="L18" s="32">
        <v>96.774000000000001</v>
      </c>
      <c r="M18" s="25"/>
    </row>
    <row r="19" spans="1:13" ht="12.75" x14ac:dyDescent="0.2">
      <c r="A19" s="8"/>
      <c r="B19" s="820"/>
      <c r="C19" s="25" t="s">
        <v>60</v>
      </c>
      <c r="D19" s="72"/>
      <c r="E19" s="31"/>
      <c r="F19" s="28"/>
      <c r="G19" s="29"/>
      <c r="H19" s="30"/>
      <c r="I19" s="29"/>
      <c r="J19" s="29"/>
      <c r="K19" s="31"/>
      <c r="L19" s="32">
        <v>7.6280000000000001</v>
      </c>
      <c r="M19" s="25"/>
    </row>
    <row r="20" spans="1:13" ht="12.75" x14ac:dyDescent="0.2">
      <c r="A20" s="8"/>
      <c r="B20" s="820"/>
      <c r="C20" s="25" t="s">
        <v>61</v>
      </c>
      <c r="D20" s="72"/>
      <c r="E20" s="31"/>
      <c r="F20" s="28"/>
      <c r="G20" s="29"/>
      <c r="H20" s="30"/>
      <c r="I20" s="29"/>
      <c r="J20" s="29"/>
      <c r="K20" s="31"/>
      <c r="L20" s="32">
        <v>3.6</v>
      </c>
      <c r="M20" s="25"/>
    </row>
    <row r="21" spans="1:13" ht="12.75" x14ac:dyDescent="0.2">
      <c r="A21" s="8"/>
      <c r="B21" s="820"/>
      <c r="C21" s="25" t="s">
        <v>62</v>
      </c>
      <c r="D21" s="72"/>
      <c r="E21" s="31"/>
      <c r="F21" s="28"/>
      <c r="G21" s="29"/>
      <c r="H21" s="30"/>
      <c r="I21" s="29"/>
      <c r="J21" s="29"/>
      <c r="K21" s="31"/>
      <c r="L21" s="32">
        <v>6.4249999999999998</v>
      </c>
      <c r="M21" s="25"/>
    </row>
    <row r="22" spans="1:13" ht="12.75" x14ac:dyDescent="0.2">
      <c r="A22" s="8"/>
      <c r="B22" s="820"/>
      <c r="C22" s="25" t="s">
        <v>63</v>
      </c>
      <c r="D22" s="72"/>
      <c r="E22" s="31"/>
      <c r="F22" s="28"/>
      <c r="G22" s="29"/>
      <c r="H22" s="30"/>
      <c r="I22" s="29">
        <v>9796</v>
      </c>
      <c r="J22" s="29">
        <v>53</v>
      </c>
      <c r="K22" s="31"/>
      <c r="L22" s="32"/>
      <c r="M22" s="25">
        <v>2</v>
      </c>
    </row>
    <row r="23" spans="1:13" ht="12.75" x14ac:dyDescent="0.2">
      <c r="A23" s="8"/>
      <c r="B23" s="820"/>
      <c r="C23" s="25" t="s">
        <v>78</v>
      </c>
      <c r="D23" s="72"/>
      <c r="E23" s="31"/>
      <c r="F23" s="28"/>
      <c r="G23" s="29"/>
      <c r="H23" s="30"/>
      <c r="I23" s="29"/>
      <c r="J23" s="29"/>
      <c r="K23" s="31"/>
      <c r="L23" s="32">
        <v>240</v>
      </c>
      <c r="M23" s="25"/>
    </row>
    <row r="24" spans="1:13" ht="12.75" x14ac:dyDescent="0.2">
      <c r="A24" s="8"/>
      <c r="B24" s="820"/>
      <c r="C24" s="25" t="s">
        <v>103</v>
      </c>
      <c r="D24" s="72"/>
      <c r="E24" s="31"/>
      <c r="F24" s="28"/>
      <c r="G24" s="29"/>
      <c r="H24" s="30"/>
      <c r="I24" s="29"/>
      <c r="J24" s="29"/>
      <c r="K24" s="31"/>
      <c r="L24" s="32">
        <v>1920</v>
      </c>
      <c r="M24" s="25"/>
    </row>
    <row r="25" spans="1:13" ht="12.75" x14ac:dyDescent="0.2">
      <c r="B25" s="835"/>
      <c r="C25" s="67" t="s">
        <v>50</v>
      </c>
      <c r="D25" s="68">
        <f>SUM(D10:D24)</f>
        <v>1046603.78</v>
      </c>
      <c r="E25" s="88">
        <f>SUM(E10:E24)</f>
        <v>125790</v>
      </c>
      <c r="F25" s="132">
        <f>SUM(F10:F24)</f>
        <v>920813.78</v>
      </c>
      <c r="G25" s="69">
        <f>SUM(G10:G24)</f>
        <v>2359.4</v>
      </c>
      <c r="H25" s="88"/>
      <c r="I25" s="88">
        <f>SUM(I10:I24)</f>
        <v>11823.46</v>
      </c>
      <c r="J25" s="88">
        <f>SUM(J10:J24)</f>
        <v>7783.2870000000003</v>
      </c>
      <c r="K25" s="88"/>
      <c r="L25" s="88">
        <f>SUM(L10:L24)</f>
        <v>3448.9380000000001</v>
      </c>
      <c r="M25" s="133">
        <f>SUM(M10:M24)</f>
        <v>6.1070000000000002</v>
      </c>
    </row>
    <row r="26" spans="1:13" ht="12.75" customHeight="1" x14ac:dyDescent="0.2">
      <c r="B26" s="833" t="s">
        <v>68</v>
      </c>
      <c r="C26" s="17" t="s">
        <v>53</v>
      </c>
      <c r="D26" s="18"/>
      <c r="E26" s="19"/>
      <c r="F26" s="146"/>
      <c r="G26" s="21">
        <v>1274</v>
      </c>
      <c r="H26" s="22"/>
      <c r="I26" s="21"/>
      <c r="J26" s="21">
        <v>151.67699999999999</v>
      </c>
      <c r="K26" s="19"/>
      <c r="L26" s="23"/>
      <c r="M26" s="17">
        <v>1.4</v>
      </c>
    </row>
    <row r="27" spans="1:13" ht="12.75" x14ac:dyDescent="0.2">
      <c r="A27" s="8"/>
      <c r="B27" s="820"/>
      <c r="C27" s="25" t="s">
        <v>54</v>
      </c>
      <c r="D27" s="72">
        <f t="shared" ref="D27:D41" si="0">E27+F27</f>
        <v>13571476.439999999</v>
      </c>
      <c r="E27" s="31">
        <v>13119456.439999999</v>
      </c>
      <c r="F27" s="28">
        <v>452020</v>
      </c>
      <c r="G27" s="29">
        <v>434000</v>
      </c>
      <c r="H27" s="30"/>
      <c r="I27" s="29">
        <v>16312</v>
      </c>
      <c r="J27" s="29">
        <v>20924.63</v>
      </c>
      <c r="K27" s="31">
        <v>71169</v>
      </c>
      <c r="L27" s="32"/>
      <c r="M27" s="25"/>
    </row>
    <row r="28" spans="1:13" ht="12.75" x14ac:dyDescent="0.2">
      <c r="A28" s="8"/>
      <c r="B28" s="820"/>
      <c r="C28" s="25" t="s">
        <v>47</v>
      </c>
      <c r="D28" s="72">
        <f t="shared" si="0"/>
        <v>31000</v>
      </c>
      <c r="E28" s="31">
        <v>31000</v>
      </c>
      <c r="F28" s="28"/>
      <c r="G28" s="29"/>
      <c r="H28" s="30"/>
      <c r="I28" s="29"/>
      <c r="J28" s="29">
        <v>125</v>
      </c>
      <c r="K28" s="31"/>
      <c r="L28" s="32"/>
      <c r="M28" s="25"/>
    </row>
    <row r="29" spans="1:13" ht="12.75" x14ac:dyDescent="0.2">
      <c r="A29" s="8"/>
      <c r="B29" s="820"/>
      <c r="C29" s="25" t="s">
        <v>70</v>
      </c>
      <c r="D29" s="72">
        <f t="shared" si="0"/>
        <v>11834221.070000002</v>
      </c>
      <c r="E29" s="31">
        <v>11834221.070000002</v>
      </c>
      <c r="F29" s="28"/>
      <c r="G29" s="29"/>
      <c r="H29" s="30"/>
      <c r="I29" s="29"/>
      <c r="J29" s="29">
        <v>55088.853999999992</v>
      </c>
      <c r="K29" s="31"/>
      <c r="L29" s="32"/>
      <c r="M29" s="25"/>
    </row>
    <row r="30" spans="1:13" ht="12.75" x14ac:dyDescent="0.2">
      <c r="A30" s="8"/>
      <c r="B30" s="820"/>
      <c r="C30" s="25" t="s">
        <v>71</v>
      </c>
      <c r="D30" s="72">
        <f t="shared" si="0"/>
        <v>37800</v>
      </c>
      <c r="E30" s="31">
        <v>37800</v>
      </c>
      <c r="F30" s="28"/>
      <c r="G30" s="29"/>
      <c r="H30" s="30"/>
      <c r="I30" s="29"/>
      <c r="J30" s="29">
        <v>10.09</v>
      </c>
      <c r="K30" s="31"/>
      <c r="L30" s="32"/>
      <c r="M30" s="25"/>
    </row>
    <row r="31" spans="1:13" ht="12.75" x14ac:dyDescent="0.2">
      <c r="A31" s="8"/>
      <c r="B31" s="820"/>
      <c r="C31" s="25" t="s">
        <v>81</v>
      </c>
      <c r="D31" s="72">
        <f t="shared" si="0"/>
        <v>354638.44</v>
      </c>
      <c r="E31" s="31">
        <v>354638.44</v>
      </c>
      <c r="F31" s="28"/>
      <c r="G31" s="29"/>
      <c r="H31" s="30"/>
      <c r="I31" s="29"/>
      <c r="J31" s="29">
        <v>979</v>
      </c>
      <c r="K31" s="31"/>
      <c r="L31" s="32"/>
      <c r="M31" s="25"/>
    </row>
    <row r="32" spans="1:13" ht="12.75" x14ac:dyDescent="0.2">
      <c r="A32" s="8"/>
      <c r="B32" s="820"/>
      <c r="C32" s="25" t="s">
        <v>72</v>
      </c>
      <c r="D32" s="72">
        <f t="shared" si="0"/>
        <v>348226.5</v>
      </c>
      <c r="E32" s="31">
        <v>348226.5</v>
      </c>
      <c r="F32" s="28"/>
      <c r="G32" s="29"/>
      <c r="H32" s="30"/>
      <c r="I32" s="29"/>
      <c r="J32" s="29">
        <v>232.15100000000001</v>
      </c>
      <c r="K32" s="31"/>
      <c r="L32" s="32"/>
      <c r="M32" s="25"/>
    </row>
    <row r="33" spans="1:14" ht="12.75" x14ac:dyDescent="0.2">
      <c r="A33" s="8"/>
      <c r="B33" s="820"/>
      <c r="C33" s="25" t="s">
        <v>73</v>
      </c>
      <c r="D33" s="72">
        <f t="shared" si="0"/>
        <v>22442529.099999998</v>
      </c>
      <c r="E33" s="31">
        <v>22442529.099999998</v>
      </c>
      <c r="F33" s="28"/>
      <c r="G33" s="29"/>
      <c r="H33" s="30"/>
      <c r="I33" s="29"/>
      <c r="J33" s="29">
        <v>86496.017000000007</v>
      </c>
      <c r="K33" s="31"/>
      <c r="L33" s="32"/>
      <c r="M33" s="25"/>
    </row>
    <row r="34" spans="1:14" ht="12.75" x14ac:dyDescent="0.2">
      <c r="A34" s="8"/>
      <c r="B34" s="820"/>
      <c r="C34" s="25" t="s">
        <v>74</v>
      </c>
      <c r="D34" s="72">
        <f t="shared" si="0"/>
        <v>3155880.27</v>
      </c>
      <c r="E34" s="31">
        <v>3155880.27</v>
      </c>
      <c r="F34" s="28"/>
      <c r="G34" s="29"/>
      <c r="H34" s="30"/>
      <c r="I34" s="29">
        <v>1834</v>
      </c>
      <c r="J34" s="29">
        <v>1243.748</v>
      </c>
      <c r="K34" s="31"/>
      <c r="L34" s="32"/>
      <c r="M34" s="25"/>
    </row>
    <row r="35" spans="1:14" ht="12.75" x14ac:dyDescent="0.2">
      <c r="A35" s="8"/>
      <c r="B35" s="820"/>
      <c r="C35" s="25" t="s">
        <v>75</v>
      </c>
      <c r="D35" s="72">
        <f t="shared" si="0"/>
        <v>5947166.5</v>
      </c>
      <c r="E35" s="31">
        <v>5947166.5</v>
      </c>
      <c r="F35" s="28"/>
      <c r="G35" s="29"/>
      <c r="H35" s="30"/>
      <c r="I35" s="29">
        <v>252469.79</v>
      </c>
      <c r="J35" s="29">
        <v>1524.03</v>
      </c>
      <c r="K35" s="31"/>
      <c r="L35" s="32"/>
      <c r="M35" s="25"/>
    </row>
    <row r="36" spans="1:14" ht="12.75" x14ac:dyDescent="0.2">
      <c r="A36" s="8"/>
      <c r="B36" s="820"/>
      <c r="C36" s="25" t="s">
        <v>76</v>
      </c>
      <c r="D36" s="72">
        <f t="shared" si="0"/>
        <v>9044.01</v>
      </c>
      <c r="E36" s="31">
        <v>9044.01</v>
      </c>
      <c r="F36" s="28"/>
      <c r="G36" s="29"/>
      <c r="H36" s="30"/>
      <c r="I36" s="29"/>
      <c r="J36" s="29">
        <v>654</v>
      </c>
      <c r="K36" s="31"/>
      <c r="L36" s="32"/>
      <c r="M36" s="25"/>
    </row>
    <row r="37" spans="1:14" ht="12.75" x14ac:dyDescent="0.2">
      <c r="A37" s="8"/>
      <c r="B37" s="820"/>
      <c r="C37" s="25" t="s">
        <v>77</v>
      </c>
      <c r="D37" s="72">
        <f t="shared" si="0"/>
        <v>85240</v>
      </c>
      <c r="E37" s="31">
        <v>85240</v>
      </c>
      <c r="F37" s="28"/>
      <c r="G37" s="29"/>
      <c r="H37" s="30"/>
      <c r="I37" s="29">
        <v>831.13</v>
      </c>
      <c r="J37" s="29">
        <v>750</v>
      </c>
      <c r="K37" s="31"/>
      <c r="L37" s="32"/>
      <c r="M37" s="25"/>
    </row>
    <row r="38" spans="1:14" ht="12.75" x14ac:dyDescent="0.2">
      <c r="A38" s="8"/>
      <c r="B38" s="820"/>
      <c r="C38" s="25" t="s">
        <v>80</v>
      </c>
      <c r="D38" s="72">
        <f t="shared" si="0"/>
        <v>10875</v>
      </c>
      <c r="E38" s="31">
        <v>10875</v>
      </c>
      <c r="F38" s="28"/>
      <c r="G38" s="29"/>
      <c r="H38" s="30"/>
      <c r="I38" s="29"/>
      <c r="J38" s="29">
        <v>14880</v>
      </c>
      <c r="K38" s="31"/>
      <c r="L38" s="32"/>
      <c r="M38" s="25"/>
    </row>
    <row r="39" spans="1:14" ht="12.75" x14ac:dyDescent="0.2">
      <c r="A39" s="8"/>
      <c r="B39" s="820"/>
      <c r="C39" s="25" t="s">
        <v>78</v>
      </c>
      <c r="D39" s="72">
        <f t="shared" si="0"/>
        <v>307159</v>
      </c>
      <c r="E39" s="31">
        <v>307159</v>
      </c>
      <c r="F39" s="28"/>
      <c r="G39" s="29"/>
      <c r="H39" s="30"/>
      <c r="I39" s="29">
        <v>4713</v>
      </c>
      <c r="J39" s="29">
        <v>23144.894</v>
      </c>
      <c r="K39" s="31"/>
      <c r="L39" s="32"/>
      <c r="M39" s="25"/>
    </row>
    <row r="40" spans="1:14" ht="12.75" x14ac:dyDescent="0.2">
      <c r="A40" s="8"/>
      <c r="B40" s="820"/>
      <c r="C40" s="25" t="s">
        <v>64</v>
      </c>
      <c r="D40" s="72">
        <f t="shared" si="0"/>
        <v>2191.5</v>
      </c>
      <c r="E40" s="31">
        <v>2191.5</v>
      </c>
      <c r="F40" s="28"/>
      <c r="G40" s="29"/>
      <c r="H40" s="30"/>
      <c r="I40" s="29"/>
      <c r="J40" s="29">
        <v>58.44</v>
      </c>
      <c r="K40" s="31"/>
      <c r="L40" s="32"/>
      <c r="M40" s="25"/>
    </row>
    <row r="41" spans="1:14" ht="12.75" x14ac:dyDescent="0.2">
      <c r="A41" s="8"/>
      <c r="B41" s="820"/>
      <c r="C41" s="25" t="s">
        <v>79</v>
      </c>
      <c r="D41" s="72">
        <f t="shared" si="0"/>
        <v>978770.96</v>
      </c>
      <c r="E41" s="31">
        <v>978770.96</v>
      </c>
      <c r="F41" s="28"/>
      <c r="G41" s="29"/>
      <c r="H41" s="30"/>
      <c r="I41" s="29">
        <v>89.63</v>
      </c>
      <c r="J41" s="29">
        <v>142233.34</v>
      </c>
      <c r="K41" s="31"/>
      <c r="L41" s="32"/>
      <c r="M41" s="25"/>
    </row>
    <row r="42" spans="1:14" ht="12.75" x14ac:dyDescent="0.2">
      <c r="B42" s="835"/>
      <c r="C42" s="67" t="s">
        <v>50</v>
      </c>
      <c r="D42" s="68">
        <f>SUM(D26:D41)</f>
        <v>59116218.789999999</v>
      </c>
      <c r="E42" s="88">
        <f>SUM(E26:E41)</f>
        <v>58664198.789999999</v>
      </c>
      <c r="F42" s="132">
        <f>SUM(F26:F41)</f>
        <v>452020</v>
      </c>
      <c r="G42" s="69">
        <f>SUM(G26:G41)</f>
        <v>435274</v>
      </c>
      <c r="H42" s="88"/>
      <c r="I42" s="88">
        <f>SUM(I26:I41)</f>
        <v>276249.55000000005</v>
      </c>
      <c r="J42" s="88">
        <f>SUM(J26:J41)</f>
        <v>348495.87099999998</v>
      </c>
      <c r="K42" s="88">
        <f>SUM(K26:K41)</f>
        <v>71169</v>
      </c>
      <c r="L42" s="88"/>
      <c r="M42" s="91">
        <f>SUM(M26:M41)</f>
        <v>1.4</v>
      </c>
      <c r="N42" s="135"/>
    </row>
    <row r="43" spans="1:14" ht="12.75" x14ac:dyDescent="0.2">
      <c r="B43" s="833" t="s">
        <v>84</v>
      </c>
      <c r="C43" s="25" t="s">
        <v>56</v>
      </c>
      <c r="D43" s="72">
        <f>E43+F43</f>
        <v>93989.1</v>
      </c>
      <c r="E43" s="136">
        <v>797.5</v>
      </c>
      <c r="F43" s="94">
        <v>93191.6</v>
      </c>
      <c r="G43" s="104"/>
      <c r="H43" s="96"/>
      <c r="I43" s="104"/>
      <c r="J43" s="29">
        <v>1</v>
      </c>
      <c r="K43" s="136">
        <v>2600</v>
      </c>
      <c r="L43" s="151"/>
      <c r="M43" s="108"/>
    </row>
    <row r="44" spans="1:14" ht="12.75" customHeight="1" x14ac:dyDescent="0.2">
      <c r="B44" s="820"/>
      <c r="C44" s="25" t="s">
        <v>85</v>
      </c>
      <c r="D44" s="72">
        <f>E44+F44</f>
        <v>90000</v>
      </c>
      <c r="E44" s="31"/>
      <c r="F44" s="28">
        <v>90000</v>
      </c>
      <c r="G44" s="32"/>
      <c r="H44" s="152"/>
      <c r="I44" s="30"/>
      <c r="J44" s="29"/>
      <c r="K44" s="29">
        <v>1600</v>
      </c>
      <c r="L44" s="30"/>
      <c r="M44" s="25"/>
    </row>
    <row r="45" spans="1:14" ht="12.75" x14ac:dyDescent="0.2">
      <c r="B45" s="835"/>
      <c r="C45" s="67" t="s">
        <v>50</v>
      </c>
      <c r="D45" s="68">
        <f>SUM(D43:D44)</f>
        <v>183989.1</v>
      </c>
      <c r="E45" s="88">
        <f>SUM(E43:E44)</f>
        <v>797.5</v>
      </c>
      <c r="F45" s="132">
        <f>SUM(F43:F44)</f>
        <v>183191.6</v>
      </c>
      <c r="G45" s="69"/>
      <c r="H45" s="88"/>
      <c r="I45" s="88"/>
      <c r="J45" s="88">
        <f>SUM(J43:J44)</f>
        <v>1</v>
      </c>
      <c r="K45" s="88">
        <f>SUM(K43:K44)</f>
        <v>4200</v>
      </c>
      <c r="L45" s="88"/>
      <c r="M45" s="91"/>
      <c r="N45" s="135"/>
    </row>
    <row r="46" spans="1:14" ht="12.75" customHeight="1" x14ac:dyDescent="0.2">
      <c r="B46" s="833" t="s">
        <v>101</v>
      </c>
      <c r="C46" s="17" t="s">
        <v>54</v>
      </c>
      <c r="D46" s="72">
        <f t="shared" ref="D46:D52" si="1">E46+F46</f>
        <v>26670</v>
      </c>
      <c r="E46" s="19">
        <v>26670</v>
      </c>
      <c r="F46" s="146"/>
      <c r="G46" s="21"/>
      <c r="H46" s="22"/>
      <c r="I46" s="21"/>
      <c r="J46" s="21">
        <v>127</v>
      </c>
      <c r="K46" s="19"/>
      <c r="L46" s="23"/>
      <c r="M46" s="17"/>
    </row>
    <row r="47" spans="1:14" ht="12.75" x14ac:dyDescent="0.2">
      <c r="A47" s="8"/>
      <c r="B47" s="820"/>
      <c r="C47" s="25" t="s">
        <v>56</v>
      </c>
      <c r="D47" s="72">
        <f t="shared" si="1"/>
        <v>18400</v>
      </c>
      <c r="E47" s="31"/>
      <c r="F47" s="28">
        <v>18400</v>
      </c>
      <c r="G47" s="29"/>
      <c r="H47" s="30"/>
      <c r="I47" s="29"/>
      <c r="J47" s="29"/>
      <c r="K47" s="31">
        <v>1840</v>
      </c>
      <c r="L47" s="32"/>
      <c r="M47" s="25"/>
    </row>
    <row r="48" spans="1:14" ht="12.75" x14ac:dyDescent="0.2">
      <c r="A48" s="8"/>
      <c r="B48" s="820"/>
      <c r="C48" s="25" t="s">
        <v>47</v>
      </c>
      <c r="D48" s="72">
        <f t="shared" si="1"/>
        <v>102324.58</v>
      </c>
      <c r="E48" s="31">
        <v>1200</v>
      </c>
      <c r="F48" s="28">
        <v>101124.58</v>
      </c>
      <c r="G48" s="29"/>
      <c r="H48" s="30"/>
      <c r="I48" s="29"/>
      <c r="J48" s="29">
        <v>3</v>
      </c>
      <c r="K48" s="31">
        <v>10102.450000000001</v>
      </c>
      <c r="L48" s="32"/>
      <c r="M48" s="25"/>
    </row>
    <row r="49" spans="1:13" ht="12.75" x14ac:dyDescent="0.2">
      <c r="A49" s="8"/>
      <c r="B49" s="820"/>
      <c r="C49" s="25" t="s">
        <v>104</v>
      </c>
      <c r="D49" s="72">
        <f t="shared" si="1"/>
        <v>7085</v>
      </c>
      <c r="E49" s="31"/>
      <c r="F49" s="28">
        <v>7085</v>
      </c>
      <c r="G49" s="29"/>
      <c r="H49" s="30"/>
      <c r="I49" s="29"/>
      <c r="J49" s="29"/>
      <c r="K49" s="31">
        <v>354.25</v>
      </c>
      <c r="L49" s="32"/>
      <c r="M49" s="25"/>
    </row>
    <row r="50" spans="1:13" ht="12.75" x14ac:dyDescent="0.2">
      <c r="A50" s="8"/>
      <c r="B50" s="820"/>
      <c r="C50" s="25" t="s">
        <v>91</v>
      </c>
      <c r="D50" s="72">
        <f t="shared" si="1"/>
        <v>1050</v>
      </c>
      <c r="E50" s="31"/>
      <c r="F50" s="28">
        <v>1050</v>
      </c>
      <c r="G50" s="29"/>
      <c r="H50" s="30"/>
      <c r="I50" s="29"/>
      <c r="J50" s="29"/>
      <c r="K50" s="31">
        <v>21</v>
      </c>
      <c r="L50" s="32"/>
      <c r="M50" s="25"/>
    </row>
    <row r="51" spans="1:13" ht="12.75" x14ac:dyDescent="0.2">
      <c r="A51" s="8"/>
      <c r="B51" s="820"/>
      <c r="C51" s="25" t="s">
        <v>90</v>
      </c>
      <c r="D51" s="72">
        <f t="shared" si="1"/>
        <v>523.79999999999995</v>
      </c>
      <c r="E51" s="31">
        <v>523.79999999999995</v>
      </c>
      <c r="F51" s="28"/>
      <c r="G51" s="29"/>
      <c r="H51" s="30"/>
      <c r="I51" s="29"/>
      <c r="J51" s="29">
        <v>2.91</v>
      </c>
      <c r="K51" s="31"/>
      <c r="L51" s="32"/>
      <c r="M51" s="25"/>
    </row>
    <row r="52" spans="1:13" ht="12.75" x14ac:dyDescent="0.2">
      <c r="A52" s="8"/>
      <c r="B52" s="820"/>
      <c r="C52" s="25" t="s">
        <v>105</v>
      </c>
      <c r="D52" s="72">
        <f t="shared" si="1"/>
        <v>1980</v>
      </c>
      <c r="E52" s="31"/>
      <c r="F52" s="28">
        <v>1980</v>
      </c>
      <c r="G52" s="29"/>
      <c r="H52" s="30"/>
      <c r="I52" s="29"/>
      <c r="J52" s="29"/>
      <c r="K52" s="31">
        <v>30</v>
      </c>
      <c r="L52" s="32"/>
      <c r="M52" s="25"/>
    </row>
    <row r="53" spans="1:13" ht="12.75" x14ac:dyDescent="0.2">
      <c r="B53" s="835"/>
      <c r="C53" s="40" t="s">
        <v>50</v>
      </c>
      <c r="D53" s="68">
        <f>SUM(D46:D52)</f>
        <v>158033.38</v>
      </c>
      <c r="E53" s="88">
        <f>SUM(E46:E52)</f>
        <v>28393.8</v>
      </c>
      <c r="F53" s="132">
        <f>SUM(F46:F52)</f>
        <v>129639.58</v>
      </c>
      <c r="G53" s="69"/>
      <c r="H53" s="88"/>
      <c r="I53" s="88"/>
      <c r="J53" s="88">
        <f>SUM(J46:J52)</f>
        <v>132.91</v>
      </c>
      <c r="K53" s="88">
        <f>SUM(K46:K52)</f>
        <v>12347.7</v>
      </c>
      <c r="L53" s="88"/>
      <c r="M53" s="92"/>
    </row>
    <row r="54" spans="1:13" ht="18.75" customHeight="1" thickBot="1" x14ac:dyDescent="0.25">
      <c r="B54" s="836" t="s">
        <v>95</v>
      </c>
      <c r="C54" s="837"/>
      <c r="D54" s="120">
        <f>D9+D25+D42+D45+D53</f>
        <v>61263641.550000004</v>
      </c>
      <c r="E54" s="120">
        <f>E9+E25+E42+E45+E53</f>
        <v>58819180.089999996</v>
      </c>
      <c r="F54" s="121">
        <f>F9+F25+F42+F45+F53</f>
        <v>2444461.4600000004</v>
      </c>
      <c r="G54" s="122">
        <f>G9+G25+G42+G45+G53</f>
        <v>437633.4</v>
      </c>
      <c r="H54" s="147"/>
      <c r="I54" s="120">
        <f>I9+I25+I42+I45+I53</f>
        <v>288073.01000000007</v>
      </c>
      <c r="J54" s="120">
        <f>J9+J25+J42+J45+J53</f>
        <v>356413.06799999997</v>
      </c>
      <c r="K54" s="120">
        <f>K9+K25+K42+K45+K53</f>
        <v>90816.7</v>
      </c>
      <c r="L54" s="120">
        <f>L9+L25+L42+L45+L53</f>
        <v>3448.9380000000001</v>
      </c>
      <c r="M54" s="123">
        <f>M9+M25+M42+M45+M53</f>
        <v>7.5069999999999997</v>
      </c>
    </row>
    <row r="55" spans="1:13" ht="20.25" customHeight="1" thickTop="1" thickBot="1" x14ac:dyDescent="0.25">
      <c r="B55" s="806" t="s">
        <v>96</v>
      </c>
      <c r="C55" s="807"/>
      <c r="D55" s="124">
        <v>492864820.29000002</v>
      </c>
      <c r="E55" s="148">
        <v>60977413.329999998</v>
      </c>
      <c r="F55" s="125">
        <v>431887406.95999998</v>
      </c>
      <c r="G55" s="124">
        <v>437633.4</v>
      </c>
      <c r="H55" s="148">
        <v>32111.58</v>
      </c>
      <c r="I55" s="148">
        <v>288073.01</v>
      </c>
      <c r="J55" s="148">
        <v>356413.07</v>
      </c>
      <c r="K55" s="149">
        <v>226311403.18000001</v>
      </c>
      <c r="L55" s="148">
        <v>3448.94</v>
      </c>
      <c r="M55" s="150">
        <v>7.51</v>
      </c>
    </row>
    <row r="56" spans="1:13" ht="12" thickTop="1" x14ac:dyDescent="0.2">
      <c r="B56" s="9"/>
      <c r="C56" s="9"/>
      <c r="D56" s="9"/>
      <c r="E56" s="9"/>
      <c r="F56" s="9"/>
      <c r="G56" s="9"/>
      <c r="H56" s="127"/>
      <c r="I56" s="9"/>
      <c r="J56" s="9"/>
      <c r="K56" s="127"/>
      <c r="L56" s="9"/>
      <c r="M56" s="9"/>
    </row>
    <row r="57" spans="1:13" ht="12" x14ac:dyDescent="0.2">
      <c r="B57" s="128" t="s">
        <v>97</v>
      </c>
      <c r="C57" s="9"/>
      <c r="D57" s="9"/>
      <c r="E57" s="9"/>
      <c r="F57" s="9"/>
      <c r="G57" s="9"/>
      <c r="H57" s="127"/>
      <c r="I57" s="9"/>
      <c r="J57" s="9"/>
      <c r="K57" s="127"/>
      <c r="L57" s="9"/>
      <c r="M57" s="9"/>
    </row>
    <row r="58" spans="1:13" x14ac:dyDescent="0.2">
      <c r="B58" s="9"/>
      <c r="C58" s="9"/>
      <c r="D58" s="9"/>
      <c r="E58" s="9"/>
      <c r="F58" s="9"/>
      <c r="G58" s="9"/>
      <c r="H58" s="127"/>
      <c r="I58" s="9"/>
      <c r="J58" s="9"/>
      <c r="K58" s="127"/>
      <c r="L58" s="9"/>
      <c r="M58" s="9"/>
    </row>
    <row r="59" spans="1:13" x14ac:dyDescent="0.2">
      <c r="B59" s="9"/>
      <c r="C59" s="9"/>
      <c r="D59" s="9"/>
      <c r="E59" s="9"/>
      <c r="F59" s="9"/>
      <c r="G59" s="9"/>
      <c r="H59" s="127"/>
      <c r="I59" s="9"/>
      <c r="J59" s="9"/>
      <c r="K59" s="127"/>
      <c r="L59" s="9"/>
      <c r="M59" s="9"/>
    </row>
    <row r="60" spans="1:13" x14ac:dyDescent="0.2">
      <c r="B60" s="9"/>
      <c r="C60" s="9"/>
      <c r="D60" s="9"/>
      <c r="E60" s="9"/>
      <c r="F60" s="9"/>
      <c r="G60" s="9"/>
      <c r="H60" s="127"/>
      <c r="I60" s="9"/>
      <c r="J60" s="9"/>
      <c r="K60" s="127"/>
      <c r="L60" s="9"/>
      <c r="M60" s="9"/>
    </row>
    <row r="61" spans="1:13" x14ac:dyDescent="0.2">
      <c r="B61" s="9"/>
      <c r="C61" s="9"/>
      <c r="D61" s="9"/>
      <c r="E61" s="9"/>
      <c r="F61" s="9"/>
      <c r="G61" s="9"/>
      <c r="H61" s="127"/>
      <c r="I61" s="9"/>
      <c r="J61" s="9"/>
      <c r="K61" s="127"/>
      <c r="L61" s="9"/>
      <c r="M61" s="9"/>
    </row>
    <row r="62" spans="1:13" x14ac:dyDescent="0.2">
      <c r="B62" s="9"/>
      <c r="C62" s="9"/>
      <c r="D62" s="9"/>
      <c r="E62" s="9"/>
      <c r="F62" s="9"/>
      <c r="G62" s="9"/>
      <c r="H62" s="127"/>
      <c r="I62" s="9"/>
      <c r="J62" s="9"/>
      <c r="K62" s="127"/>
      <c r="L62" s="9"/>
      <c r="M62" s="9"/>
    </row>
    <row r="63" spans="1:13" x14ac:dyDescent="0.2">
      <c r="B63" s="9"/>
      <c r="C63" s="9"/>
      <c r="D63" s="9"/>
      <c r="E63" s="9"/>
      <c r="F63" s="9"/>
      <c r="G63" s="9"/>
      <c r="H63" s="127"/>
      <c r="I63" s="9"/>
      <c r="J63" s="9"/>
      <c r="K63" s="127"/>
      <c r="L63" s="9"/>
      <c r="M63" s="9"/>
    </row>
    <row r="64" spans="1:13" x14ac:dyDescent="0.2">
      <c r="B64" s="9"/>
      <c r="C64" s="9"/>
      <c r="D64" s="9"/>
      <c r="E64" s="9"/>
      <c r="F64" s="9"/>
      <c r="G64" s="9"/>
      <c r="H64" s="127"/>
      <c r="I64" s="9"/>
      <c r="J64" s="9"/>
      <c r="K64" s="127"/>
      <c r="L64" s="9"/>
      <c r="M64" s="9"/>
    </row>
    <row r="65" spans="2:13" x14ac:dyDescent="0.2">
      <c r="B65" s="9"/>
      <c r="C65" s="9"/>
      <c r="D65" s="9"/>
      <c r="E65" s="9"/>
      <c r="F65" s="9"/>
      <c r="G65" s="9"/>
      <c r="H65" s="127"/>
      <c r="I65" s="9"/>
      <c r="J65" s="9"/>
      <c r="K65" s="127"/>
      <c r="L65" s="9"/>
      <c r="M65" s="9"/>
    </row>
    <row r="66" spans="2:13" x14ac:dyDescent="0.2">
      <c r="B66" s="9"/>
      <c r="C66" s="9"/>
      <c r="D66" s="9"/>
      <c r="E66" s="9"/>
      <c r="F66" s="9"/>
      <c r="G66" s="9"/>
      <c r="H66" s="127"/>
      <c r="I66" s="9"/>
      <c r="J66" s="9"/>
      <c r="K66" s="127"/>
      <c r="L66" s="9"/>
      <c r="M66" s="9"/>
    </row>
    <row r="67" spans="2:13" x14ac:dyDescent="0.2">
      <c r="B67" s="9"/>
      <c r="C67" s="9"/>
      <c r="D67" s="9"/>
      <c r="E67" s="9"/>
      <c r="F67" s="9"/>
      <c r="G67" s="9"/>
      <c r="H67" s="127"/>
      <c r="I67" s="9"/>
      <c r="J67" s="9"/>
      <c r="K67" s="127"/>
      <c r="L67" s="9"/>
      <c r="M67" s="9"/>
    </row>
    <row r="68" spans="2:13" x14ac:dyDescent="0.2">
      <c r="B68" s="9"/>
      <c r="C68" s="9"/>
      <c r="D68" s="9"/>
      <c r="E68" s="9"/>
      <c r="F68" s="9"/>
      <c r="G68" s="9"/>
      <c r="H68" s="127"/>
      <c r="I68" s="9"/>
      <c r="J68" s="9"/>
      <c r="K68" s="127"/>
      <c r="L68" s="9"/>
      <c r="M68" s="9"/>
    </row>
    <row r="69" spans="2:13" x14ac:dyDescent="0.2">
      <c r="B69" s="9"/>
      <c r="C69" s="9"/>
      <c r="D69" s="9"/>
      <c r="E69" s="9"/>
      <c r="F69" s="9"/>
      <c r="G69" s="9"/>
      <c r="H69" s="127"/>
      <c r="I69" s="9"/>
      <c r="J69" s="9"/>
      <c r="K69" s="127"/>
      <c r="L69" s="9"/>
      <c r="M69" s="9"/>
    </row>
    <row r="70" spans="2:13" x14ac:dyDescent="0.2">
      <c r="B70" s="9"/>
      <c r="C70" s="9"/>
      <c r="D70" s="9"/>
      <c r="E70" s="9"/>
      <c r="F70" s="9"/>
      <c r="G70" s="9"/>
      <c r="H70" s="127"/>
      <c r="I70" s="9"/>
      <c r="J70" s="9"/>
      <c r="K70" s="127"/>
      <c r="L70" s="9"/>
      <c r="M70" s="9"/>
    </row>
    <row r="71" spans="2:13" x14ac:dyDescent="0.2">
      <c r="B71" s="9"/>
      <c r="C71" s="9"/>
      <c r="D71" s="9"/>
      <c r="E71" s="9"/>
      <c r="F71" s="9"/>
      <c r="G71" s="9"/>
      <c r="H71" s="127"/>
      <c r="I71" s="9"/>
      <c r="J71" s="9"/>
      <c r="K71" s="127"/>
      <c r="L71" s="9"/>
      <c r="M71" s="9"/>
    </row>
    <row r="72" spans="2:13" x14ac:dyDescent="0.2">
      <c r="B72" s="9"/>
      <c r="C72" s="9"/>
      <c r="D72" s="9"/>
      <c r="E72" s="9"/>
      <c r="F72" s="9"/>
      <c r="G72" s="9"/>
      <c r="H72" s="127"/>
      <c r="I72" s="9"/>
      <c r="J72" s="9"/>
      <c r="K72" s="127"/>
      <c r="L72" s="9"/>
      <c r="M72" s="9"/>
    </row>
    <row r="73" spans="2:13" x14ac:dyDescent="0.2">
      <c r="B73" s="9"/>
      <c r="C73" s="9"/>
      <c r="D73" s="9"/>
      <c r="E73" s="9"/>
      <c r="F73" s="9"/>
      <c r="G73" s="9"/>
      <c r="H73" s="127"/>
      <c r="I73" s="9"/>
      <c r="J73" s="9"/>
      <c r="K73" s="127"/>
      <c r="L73" s="9"/>
      <c r="M73" s="9"/>
    </row>
    <row r="74" spans="2:13" x14ac:dyDescent="0.2">
      <c r="B74" s="9"/>
      <c r="C74" s="9"/>
      <c r="D74" s="9"/>
      <c r="E74" s="9"/>
      <c r="F74" s="9"/>
      <c r="G74" s="9"/>
      <c r="H74" s="127"/>
      <c r="I74" s="9"/>
      <c r="J74" s="9"/>
      <c r="K74" s="127"/>
      <c r="L74" s="9"/>
      <c r="M74" s="9"/>
    </row>
    <row r="75" spans="2:13" x14ac:dyDescent="0.2">
      <c r="B75" s="9"/>
      <c r="C75" s="9"/>
      <c r="D75" s="9"/>
      <c r="E75" s="9"/>
      <c r="F75" s="9"/>
      <c r="G75" s="9"/>
      <c r="H75" s="127"/>
      <c r="I75" s="9"/>
      <c r="J75" s="9"/>
      <c r="K75" s="127"/>
      <c r="L75" s="9"/>
      <c r="M75" s="9"/>
    </row>
    <row r="76" spans="2:13" x14ac:dyDescent="0.2">
      <c r="B76" s="9"/>
      <c r="C76" s="9"/>
      <c r="D76" s="9"/>
      <c r="E76" s="9"/>
      <c r="F76" s="9"/>
      <c r="G76" s="9"/>
      <c r="H76" s="127"/>
      <c r="I76" s="9"/>
      <c r="J76" s="9"/>
      <c r="K76" s="127"/>
      <c r="L76" s="9"/>
      <c r="M76" s="9"/>
    </row>
    <row r="77" spans="2:13" x14ac:dyDescent="0.2">
      <c r="B77" s="9"/>
      <c r="C77" s="9"/>
      <c r="D77" s="9"/>
      <c r="E77" s="9"/>
      <c r="F77" s="9"/>
      <c r="G77" s="9"/>
      <c r="H77" s="127"/>
      <c r="I77" s="9"/>
      <c r="J77" s="9"/>
      <c r="K77" s="127"/>
      <c r="L77" s="9"/>
      <c r="M77" s="9"/>
    </row>
    <row r="78" spans="2:13" x14ac:dyDescent="0.2">
      <c r="B78" s="9"/>
      <c r="C78" s="9"/>
      <c r="D78" s="9"/>
      <c r="E78" s="9"/>
      <c r="F78" s="9"/>
      <c r="G78" s="9"/>
      <c r="H78" s="127"/>
      <c r="I78" s="9"/>
      <c r="J78" s="9"/>
      <c r="K78" s="127"/>
      <c r="L78" s="9"/>
      <c r="M78" s="9"/>
    </row>
    <row r="79" spans="2:13" x14ac:dyDescent="0.2">
      <c r="B79" s="9"/>
      <c r="C79" s="9"/>
      <c r="D79" s="9"/>
      <c r="E79" s="9"/>
      <c r="F79" s="9"/>
      <c r="G79" s="9"/>
      <c r="H79" s="127"/>
      <c r="I79" s="9"/>
      <c r="J79" s="9"/>
      <c r="K79" s="127"/>
      <c r="L79" s="9"/>
      <c r="M79" s="9"/>
    </row>
    <row r="80" spans="2:13" x14ac:dyDescent="0.2">
      <c r="B80" s="9"/>
      <c r="C80" s="9"/>
      <c r="D80" s="9"/>
      <c r="E80" s="9"/>
      <c r="F80" s="9"/>
      <c r="G80" s="9"/>
      <c r="H80" s="127"/>
      <c r="I80" s="9"/>
      <c r="J80" s="9"/>
      <c r="K80" s="127"/>
      <c r="L80" s="9"/>
      <c r="M80" s="9"/>
    </row>
    <row r="81" spans="2:13" x14ac:dyDescent="0.2">
      <c r="B81" s="9"/>
      <c r="C81" s="9"/>
      <c r="D81" s="9"/>
      <c r="E81" s="9"/>
      <c r="F81" s="9"/>
      <c r="G81" s="9"/>
      <c r="H81" s="127"/>
      <c r="I81" s="9"/>
      <c r="J81" s="9"/>
      <c r="K81" s="127"/>
      <c r="L81" s="9"/>
      <c r="M81" s="9"/>
    </row>
    <row r="82" spans="2:13" x14ac:dyDescent="0.2">
      <c r="B82" s="9"/>
      <c r="C82" s="9"/>
      <c r="D82" s="9"/>
      <c r="E82" s="9"/>
      <c r="F82" s="9"/>
      <c r="G82" s="9"/>
      <c r="H82" s="127"/>
      <c r="I82" s="9"/>
      <c r="J82" s="9"/>
      <c r="K82" s="127"/>
      <c r="L82" s="9"/>
      <c r="M82" s="9"/>
    </row>
    <row r="83" spans="2:13" x14ac:dyDescent="0.2">
      <c r="B83" s="9"/>
      <c r="C83" s="9"/>
      <c r="D83" s="9"/>
      <c r="E83" s="9"/>
      <c r="F83" s="9"/>
      <c r="G83" s="9"/>
      <c r="H83" s="127"/>
      <c r="I83" s="9"/>
      <c r="J83" s="9"/>
      <c r="K83" s="127"/>
      <c r="L83" s="9"/>
      <c r="M83" s="9"/>
    </row>
    <row r="84" spans="2:13" x14ac:dyDescent="0.2">
      <c r="B84" s="9"/>
      <c r="C84" s="9"/>
      <c r="D84" s="9"/>
      <c r="E84" s="9"/>
      <c r="F84" s="9"/>
      <c r="G84" s="9"/>
      <c r="H84" s="127"/>
      <c r="I84" s="9"/>
      <c r="J84" s="9"/>
      <c r="K84" s="127"/>
      <c r="L84" s="9"/>
      <c r="M84" s="9"/>
    </row>
    <row r="85" spans="2:13" x14ac:dyDescent="0.2">
      <c r="B85" s="9"/>
      <c r="C85" s="9"/>
      <c r="D85" s="9"/>
      <c r="E85" s="9"/>
      <c r="F85" s="9"/>
      <c r="G85" s="9"/>
      <c r="H85" s="127"/>
      <c r="I85" s="9"/>
      <c r="J85" s="9"/>
      <c r="K85" s="127"/>
      <c r="L85" s="9"/>
      <c r="M85" s="9"/>
    </row>
    <row r="86" spans="2:13" x14ac:dyDescent="0.2">
      <c r="B86" s="9"/>
      <c r="C86" s="9"/>
      <c r="D86" s="9"/>
      <c r="E86" s="9"/>
      <c r="F86" s="9"/>
      <c r="G86" s="9"/>
      <c r="H86" s="127"/>
      <c r="I86" s="9"/>
      <c r="J86" s="9"/>
      <c r="K86" s="127"/>
      <c r="L86" s="9"/>
      <c r="M86" s="9"/>
    </row>
    <row r="87" spans="2:13" x14ac:dyDescent="0.2">
      <c r="B87" s="9"/>
      <c r="C87" s="9"/>
      <c r="D87" s="9"/>
      <c r="E87" s="9"/>
      <c r="F87" s="9"/>
      <c r="G87" s="9"/>
      <c r="H87" s="127"/>
      <c r="I87" s="9"/>
      <c r="J87" s="9"/>
      <c r="K87" s="127"/>
      <c r="L87" s="9"/>
      <c r="M87" s="9"/>
    </row>
    <row r="88" spans="2:13" x14ac:dyDescent="0.2">
      <c r="B88" s="9"/>
      <c r="C88" s="9"/>
      <c r="D88" s="9"/>
      <c r="E88" s="9"/>
      <c r="F88" s="9"/>
      <c r="G88" s="9"/>
      <c r="H88" s="127"/>
      <c r="I88" s="9"/>
      <c r="J88" s="9"/>
      <c r="K88" s="127"/>
      <c r="L88" s="9"/>
      <c r="M88" s="9"/>
    </row>
    <row r="89" spans="2:13" x14ac:dyDescent="0.2">
      <c r="B89" s="9"/>
      <c r="C89" s="9"/>
      <c r="D89" s="9"/>
      <c r="E89" s="9"/>
      <c r="F89" s="9"/>
      <c r="G89" s="9"/>
      <c r="H89" s="127"/>
      <c r="I89" s="9"/>
      <c r="J89" s="9"/>
      <c r="K89" s="127"/>
      <c r="L89" s="9"/>
      <c r="M89" s="9"/>
    </row>
    <row r="90" spans="2:13" x14ac:dyDescent="0.2">
      <c r="B90" s="9"/>
      <c r="C90" s="9"/>
      <c r="D90" s="9"/>
      <c r="E90" s="9"/>
      <c r="F90" s="9"/>
      <c r="G90" s="9"/>
      <c r="H90" s="127"/>
      <c r="I90" s="9"/>
      <c r="J90" s="9"/>
      <c r="K90" s="127"/>
      <c r="L90" s="9"/>
      <c r="M90" s="9"/>
    </row>
    <row r="91" spans="2:13" x14ac:dyDescent="0.2">
      <c r="B91" s="9"/>
      <c r="C91" s="9"/>
      <c r="D91" s="9"/>
      <c r="E91" s="9"/>
      <c r="F91" s="9"/>
      <c r="G91" s="9"/>
      <c r="H91" s="127"/>
      <c r="I91" s="9"/>
      <c r="J91" s="9"/>
      <c r="K91" s="127"/>
      <c r="L91" s="9"/>
      <c r="M91" s="9"/>
    </row>
    <row r="92" spans="2:13" x14ac:dyDescent="0.2">
      <c r="B92" s="9"/>
      <c r="C92" s="9"/>
      <c r="D92" s="9"/>
      <c r="E92" s="9"/>
      <c r="F92" s="9"/>
      <c r="G92" s="9"/>
      <c r="H92" s="127"/>
      <c r="I92" s="9"/>
      <c r="J92" s="9"/>
      <c r="K92" s="127"/>
      <c r="L92" s="9"/>
      <c r="M92" s="9"/>
    </row>
    <row r="93" spans="2:13" x14ac:dyDescent="0.2">
      <c r="B93" s="9"/>
      <c r="C93" s="9"/>
      <c r="D93" s="9"/>
      <c r="E93" s="9"/>
      <c r="F93" s="9"/>
      <c r="G93" s="9"/>
      <c r="H93" s="127"/>
      <c r="I93" s="9"/>
      <c r="J93" s="9"/>
      <c r="K93" s="127"/>
      <c r="L93" s="9"/>
      <c r="M93" s="9"/>
    </row>
    <row r="94" spans="2:13" x14ac:dyDescent="0.2">
      <c r="B94" s="9"/>
      <c r="C94" s="9"/>
      <c r="D94" s="9"/>
      <c r="E94" s="9"/>
      <c r="F94" s="9"/>
      <c r="G94" s="9"/>
      <c r="H94" s="127"/>
      <c r="I94" s="9"/>
      <c r="J94" s="9"/>
      <c r="K94" s="127"/>
      <c r="L94" s="9"/>
      <c r="M94" s="9"/>
    </row>
    <row r="95" spans="2:13" x14ac:dyDescent="0.2">
      <c r="B95" s="9"/>
      <c r="C95" s="9"/>
      <c r="D95" s="9"/>
      <c r="E95" s="9"/>
      <c r="F95" s="9"/>
      <c r="G95" s="9"/>
      <c r="H95" s="127"/>
      <c r="I95" s="9"/>
      <c r="J95" s="9"/>
      <c r="K95" s="127"/>
      <c r="L95" s="9"/>
      <c r="M95" s="9"/>
    </row>
    <row r="96" spans="2:13" x14ac:dyDescent="0.2">
      <c r="B96" s="9"/>
      <c r="C96" s="9"/>
      <c r="D96" s="9"/>
      <c r="E96" s="9"/>
      <c r="F96" s="9"/>
      <c r="G96" s="9"/>
      <c r="H96" s="127"/>
      <c r="I96" s="9"/>
      <c r="J96" s="9"/>
      <c r="K96" s="127"/>
      <c r="L96" s="9"/>
      <c r="M96" s="9"/>
    </row>
    <row r="97" spans="2:13" x14ac:dyDescent="0.2">
      <c r="B97" s="9"/>
      <c r="C97" s="9"/>
      <c r="D97" s="9"/>
      <c r="E97" s="9"/>
      <c r="F97" s="9"/>
      <c r="G97" s="9"/>
      <c r="H97" s="127"/>
      <c r="I97" s="9"/>
      <c r="J97" s="9"/>
      <c r="K97" s="127"/>
      <c r="L97" s="9"/>
      <c r="M97" s="9"/>
    </row>
    <row r="98" spans="2:13" x14ac:dyDescent="0.2">
      <c r="B98" s="9"/>
      <c r="C98" s="9"/>
      <c r="D98" s="9"/>
      <c r="E98" s="9"/>
      <c r="F98" s="9"/>
      <c r="G98" s="9"/>
      <c r="H98" s="127"/>
      <c r="I98" s="9"/>
      <c r="J98" s="9"/>
      <c r="K98" s="127"/>
      <c r="L98" s="9"/>
      <c r="M98" s="9"/>
    </row>
    <row r="99" spans="2:13" x14ac:dyDescent="0.2">
      <c r="B99" s="9"/>
      <c r="C99" s="9"/>
      <c r="D99" s="9"/>
      <c r="E99" s="9"/>
      <c r="F99" s="9"/>
      <c r="G99" s="9"/>
      <c r="H99" s="127"/>
      <c r="I99" s="9"/>
      <c r="J99" s="9"/>
      <c r="K99" s="127"/>
      <c r="L99" s="9"/>
      <c r="M99" s="9"/>
    </row>
    <row r="100" spans="2:13" x14ac:dyDescent="0.2">
      <c r="B100" s="9"/>
      <c r="C100" s="9"/>
      <c r="D100" s="9"/>
      <c r="E100" s="9"/>
      <c r="F100" s="9"/>
      <c r="G100" s="9"/>
      <c r="H100" s="127"/>
      <c r="I100" s="9"/>
      <c r="J100" s="9"/>
      <c r="K100" s="127"/>
      <c r="L100" s="9"/>
      <c r="M100" s="9"/>
    </row>
    <row r="101" spans="2:13" x14ac:dyDescent="0.2">
      <c r="B101" s="9"/>
      <c r="C101" s="9"/>
      <c r="D101" s="9"/>
      <c r="E101" s="9"/>
      <c r="F101" s="9"/>
      <c r="G101" s="9"/>
      <c r="H101" s="127"/>
      <c r="I101" s="9"/>
      <c r="J101" s="9"/>
      <c r="K101" s="127"/>
      <c r="L101" s="9"/>
      <c r="M101" s="9"/>
    </row>
    <row r="102" spans="2:13" x14ac:dyDescent="0.2">
      <c r="B102" s="9"/>
      <c r="C102" s="9"/>
      <c r="D102" s="9"/>
      <c r="E102" s="9"/>
      <c r="F102" s="9"/>
      <c r="G102" s="9"/>
      <c r="H102" s="127"/>
      <c r="I102" s="9"/>
      <c r="J102" s="9"/>
      <c r="K102" s="127"/>
      <c r="L102" s="9"/>
      <c r="M102" s="9"/>
    </row>
    <row r="103" spans="2:13" x14ac:dyDescent="0.2">
      <c r="B103" s="9"/>
      <c r="C103" s="9"/>
      <c r="D103" s="9"/>
      <c r="E103" s="9"/>
      <c r="F103" s="9"/>
      <c r="G103" s="9"/>
      <c r="H103" s="127"/>
      <c r="I103" s="9"/>
      <c r="J103" s="9"/>
      <c r="K103" s="127"/>
      <c r="L103" s="9"/>
      <c r="M103" s="9"/>
    </row>
    <row r="104" spans="2:13" x14ac:dyDescent="0.2">
      <c r="B104" s="9"/>
      <c r="C104" s="9"/>
      <c r="D104" s="9"/>
      <c r="E104" s="9"/>
      <c r="F104" s="9"/>
      <c r="G104" s="9"/>
      <c r="H104" s="127"/>
      <c r="I104" s="9"/>
      <c r="J104" s="9"/>
      <c r="K104" s="127"/>
      <c r="L104" s="9"/>
      <c r="M104" s="9"/>
    </row>
  </sheetData>
  <mergeCells count="12">
    <mergeCell ref="B55:C55"/>
    <mergeCell ref="B1:M1"/>
    <mergeCell ref="B3:B4"/>
    <mergeCell ref="C3:C4"/>
    <mergeCell ref="D3:F3"/>
    <mergeCell ref="G3:M3"/>
    <mergeCell ref="B5:B9"/>
    <mergeCell ref="B10:B25"/>
    <mergeCell ref="B26:B42"/>
    <mergeCell ref="B43:B45"/>
    <mergeCell ref="B46:B53"/>
    <mergeCell ref="B54:C54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9"/>
  <sheetViews>
    <sheetView zoomScale="70" zoomScaleNormal="70" zoomScaleSheetLayoutView="40" workbookViewId="0"/>
  </sheetViews>
  <sheetFormatPr baseColWidth="10" defaultRowHeight="11.25" x14ac:dyDescent="0.2"/>
  <cols>
    <col min="1" max="1" width="2" style="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16" width="27.140625" style="8" bestFit="1" customWidth="1"/>
    <col min="17" max="17" width="17.7109375" style="8" bestFit="1" customWidth="1"/>
    <col min="18" max="18" width="14" style="8" bestFit="1" customWidth="1"/>
    <col min="19" max="19" width="17.42578125" style="8" bestFit="1" customWidth="1"/>
    <col min="20" max="20" width="14.28515625" style="8" bestFit="1" customWidth="1"/>
    <col min="21" max="21" width="17.42578125" style="8" bestFit="1" customWidth="1"/>
    <col min="22" max="22" width="14.28515625" style="8" bestFit="1" customWidth="1"/>
    <col min="23" max="23" width="17.42578125" style="8" bestFit="1" customWidth="1"/>
    <col min="24" max="24" width="14.28515625" style="8" bestFit="1" customWidth="1"/>
    <col min="25" max="25" width="17.7109375" style="8" bestFit="1" customWidth="1"/>
    <col min="26" max="26" width="14.5703125" style="8" bestFit="1" customWidth="1"/>
    <col min="27" max="27" width="17.42578125" style="8" bestFit="1" customWidth="1"/>
    <col min="28" max="28" width="14.28515625" style="8" bestFit="1" customWidth="1"/>
    <col min="29" max="29" width="17.42578125" style="8" bestFit="1" customWidth="1"/>
    <col min="30" max="30" width="14.28515625" style="8" bestFit="1" customWidth="1"/>
    <col min="31" max="31" width="15.42578125" style="131" bestFit="1" customWidth="1"/>
    <col min="32" max="32" width="12.42578125" style="131" bestFit="1" customWidth="1"/>
    <col min="33" max="33" width="15.140625" style="131" bestFit="1" customWidth="1"/>
    <col min="34" max="34" width="12.140625" style="131" bestFit="1" customWidth="1"/>
    <col min="35" max="35" width="14.42578125" style="131" bestFit="1" customWidth="1"/>
    <col min="36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272" width="27.140625" style="131" bestFit="1" customWidth="1"/>
    <col min="273" max="273" width="17.7109375" style="131" bestFit="1" customWidth="1"/>
    <col min="274" max="274" width="14" style="131" bestFit="1" customWidth="1"/>
    <col min="275" max="275" width="17.42578125" style="131" bestFit="1" customWidth="1"/>
    <col min="276" max="276" width="14.28515625" style="131" bestFit="1" customWidth="1"/>
    <col min="277" max="277" width="17.42578125" style="131" bestFit="1" customWidth="1"/>
    <col min="278" max="278" width="14.28515625" style="131" bestFit="1" customWidth="1"/>
    <col min="279" max="279" width="17.42578125" style="131" bestFit="1" customWidth="1"/>
    <col min="280" max="280" width="14.28515625" style="131" bestFit="1" customWidth="1"/>
    <col min="281" max="281" width="17.7109375" style="131" bestFit="1" customWidth="1"/>
    <col min="282" max="282" width="14.5703125" style="131" bestFit="1" customWidth="1"/>
    <col min="283" max="283" width="17.42578125" style="131" bestFit="1" customWidth="1"/>
    <col min="284" max="284" width="14.28515625" style="131" bestFit="1" customWidth="1"/>
    <col min="285" max="285" width="17.42578125" style="131" bestFit="1" customWidth="1"/>
    <col min="286" max="286" width="14.28515625" style="131" bestFit="1" customWidth="1"/>
    <col min="287" max="287" width="15.42578125" style="131" bestFit="1" customWidth="1"/>
    <col min="288" max="288" width="12.42578125" style="131" bestFit="1" customWidth="1"/>
    <col min="289" max="289" width="15.140625" style="131" bestFit="1" customWidth="1"/>
    <col min="290" max="290" width="12.140625" style="131" bestFit="1" customWidth="1"/>
    <col min="291" max="291" width="14.42578125" style="131" bestFit="1" customWidth="1"/>
    <col min="292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528" width="27.140625" style="131" bestFit="1" customWidth="1"/>
    <col min="529" max="529" width="17.7109375" style="131" bestFit="1" customWidth="1"/>
    <col min="530" max="530" width="14" style="131" bestFit="1" customWidth="1"/>
    <col min="531" max="531" width="17.42578125" style="131" bestFit="1" customWidth="1"/>
    <col min="532" max="532" width="14.28515625" style="131" bestFit="1" customWidth="1"/>
    <col min="533" max="533" width="17.42578125" style="131" bestFit="1" customWidth="1"/>
    <col min="534" max="534" width="14.28515625" style="131" bestFit="1" customWidth="1"/>
    <col min="535" max="535" width="17.42578125" style="131" bestFit="1" customWidth="1"/>
    <col min="536" max="536" width="14.28515625" style="131" bestFit="1" customWidth="1"/>
    <col min="537" max="537" width="17.7109375" style="131" bestFit="1" customWidth="1"/>
    <col min="538" max="538" width="14.5703125" style="131" bestFit="1" customWidth="1"/>
    <col min="539" max="539" width="17.42578125" style="131" bestFit="1" customWidth="1"/>
    <col min="540" max="540" width="14.28515625" style="131" bestFit="1" customWidth="1"/>
    <col min="541" max="541" width="17.42578125" style="131" bestFit="1" customWidth="1"/>
    <col min="542" max="542" width="14.28515625" style="131" bestFit="1" customWidth="1"/>
    <col min="543" max="543" width="15.42578125" style="131" bestFit="1" customWidth="1"/>
    <col min="544" max="544" width="12.42578125" style="131" bestFit="1" customWidth="1"/>
    <col min="545" max="545" width="15.140625" style="131" bestFit="1" customWidth="1"/>
    <col min="546" max="546" width="12.140625" style="131" bestFit="1" customWidth="1"/>
    <col min="547" max="547" width="14.42578125" style="131" bestFit="1" customWidth="1"/>
    <col min="548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784" width="27.140625" style="131" bestFit="1" customWidth="1"/>
    <col min="785" max="785" width="17.7109375" style="131" bestFit="1" customWidth="1"/>
    <col min="786" max="786" width="14" style="131" bestFit="1" customWidth="1"/>
    <col min="787" max="787" width="17.42578125" style="131" bestFit="1" customWidth="1"/>
    <col min="788" max="788" width="14.28515625" style="131" bestFit="1" customWidth="1"/>
    <col min="789" max="789" width="17.42578125" style="131" bestFit="1" customWidth="1"/>
    <col min="790" max="790" width="14.28515625" style="131" bestFit="1" customWidth="1"/>
    <col min="791" max="791" width="17.42578125" style="131" bestFit="1" customWidth="1"/>
    <col min="792" max="792" width="14.28515625" style="131" bestFit="1" customWidth="1"/>
    <col min="793" max="793" width="17.7109375" style="131" bestFit="1" customWidth="1"/>
    <col min="794" max="794" width="14.5703125" style="131" bestFit="1" customWidth="1"/>
    <col min="795" max="795" width="17.42578125" style="131" bestFit="1" customWidth="1"/>
    <col min="796" max="796" width="14.28515625" style="131" bestFit="1" customWidth="1"/>
    <col min="797" max="797" width="17.42578125" style="131" bestFit="1" customWidth="1"/>
    <col min="798" max="798" width="14.28515625" style="131" bestFit="1" customWidth="1"/>
    <col min="799" max="799" width="15.42578125" style="131" bestFit="1" customWidth="1"/>
    <col min="800" max="800" width="12.42578125" style="131" bestFit="1" customWidth="1"/>
    <col min="801" max="801" width="15.140625" style="131" bestFit="1" customWidth="1"/>
    <col min="802" max="802" width="12.140625" style="131" bestFit="1" customWidth="1"/>
    <col min="803" max="803" width="14.42578125" style="131" bestFit="1" customWidth="1"/>
    <col min="804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040" width="27.140625" style="131" bestFit="1" customWidth="1"/>
    <col min="1041" max="1041" width="17.7109375" style="131" bestFit="1" customWidth="1"/>
    <col min="1042" max="1042" width="14" style="131" bestFit="1" customWidth="1"/>
    <col min="1043" max="1043" width="17.42578125" style="131" bestFit="1" customWidth="1"/>
    <col min="1044" max="1044" width="14.28515625" style="131" bestFit="1" customWidth="1"/>
    <col min="1045" max="1045" width="17.42578125" style="131" bestFit="1" customWidth="1"/>
    <col min="1046" max="1046" width="14.28515625" style="131" bestFit="1" customWidth="1"/>
    <col min="1047" max="1047" width="17.42578125" style="131" bestFit="1" customWidth="1"/>
    <col min="1048" max="1048" width="14.28515625" style="131" bestFit="1" customWidth="1"/>
    <col min="1049" max="1049" width="17.7109375" style="131" bestFit="1" customWidth="1"/>
    <col min="1050" max="1050" width="14.5703125" style="131" bestFit="1" customWidth="1"/>
    <col min="1051" max="1051" width="17.42578125" style="131" bestFit="1" customWidth="1"/>
    <col min="1052" max="1052" width="14.28515625" style="131" bestFit="1" customWidth="1"/>
    <col min="1053" max="1053" width="17.42578125" style="131" bestFit="1" customWidth="1"/>
    <col min="1054" max="1054" width="14.28515625" style="131" bestFit="1" customWidth="1"/>
    <col min="1055" max="1055" width="15.42578125" style="131" bestFit="1" customWidth="1"/>
    <col min="1056" max="1056" width="12.42578125" style="131" bestFit="1" customWidth="1"/>
    <col min="1057" max="1057" width="15.140625" style="131" bestFit="1" customWidth="1"/>
    <col min="1058" max="1058" width="12.140625" style="131" bestFit="1" customWidth="1"/>
    <col min="1059" max="1059" width="14.42578125" style="131" bestFit="1" customWidth="1"/>
    <col min="1060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296" width="27.140625" style="131" bestFit="1" customWidth="1"/>
    <col min="1297" max="1297" width="17.7109375" style="131" bestFit="1" customWidth="1"/>
    <col min="1298" max="1298" width="14" style="131" bestFit="1" customWidth="1"/>
    <col min="1299" max="1299" width="17.42578125" style="131" bestFit="1" customWidth="1"/>
    <col min="1300" max="1300" width="14.28515625" style="131" bestFit="1" customWidth="1"/>
    <col min="1301" max="1301" width="17.42578125" style="131" bestFit="1" customWidth="1"/>
    <col min="1302" max="1302" width="14.28515625" style="131" bestFit="1" customWidth="1"/>
    <col min="1303" max="1303" width="17.42578125" style="131" bestFit="1" customWidth="1"/>
    <col min="1304" max="1304" width="14.28515625" style="131" bestFit="1" customWidth="1"/>
    <col min="1305" max="1305" width="17.7109375" style="131" bestFit="1" customWidth="1"/>
    <col min="1306" max="1306" width="14.5703125" style="131" bestFit="1" customWidth="1"/>
    <col min="1307" max="1307" width="17.42578125" style="131" bestFit="1" customWidth="1"/>
    <col min="1308" max="1308" width="14.28515625" style="131" bestFit="1" customWidth="1"/>
    <col min="1309" max="1309" width="17.42578125" style="131" bestFit="1" customWidth="1"/>
    <col min="1310" max="1310" width="14.28515625" style="131" bestFit="1" customWidth="1"/>
    <col min="1311" max="1311" width="15.42578125" style="131" bestFit="1" customWidth="1"/>
    <col min="1312" max="1312" width="12.42578125" style="131" bestFit="1" customWidth="1"/>
    <col min="1313" max="1313" width="15.140625" style="131" bestFit="1" customWidth="1"/>
    <col min="1314" max="1314" width="12.140625" style="131" bestFit="1" customWidth="1"/>
    <col min="1315" max="1315" width="14.42578125" style="131" bestFit="1" customWidth="1"/>
    <col min="1316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552" width="27.140625" style="131" bestFit="1" customWidth="1"/>
    <col min="1553" max="1553" width="17.7109375" style="131" bestFit="1" customWidth="1"/>
    <col min="1554" max="1554" width="14" style="131" bestFit="1" customWidth="1"/>
    <col min="1555" max="1555" width="17.42578125" style="131" bestFit="1" customWidth="1"/>
    <col min="1556" max="1556" width="14.28515625" style="131" bestFit="1" customWidth="1"/>
    <col min="1557" max="1557" width="17.42578125" style="131" bestFit="1" customWidth="1"/>
    <col min="1558" max="1558" width="14.28515625" style="131" bestFit="1" customWidth="1"/>
    <col min="1559" max="1559" width="17.42578125" style="131" bestFit="1" customWidth="1"/>
    <col min="1560" max="1560" width="14.28515625" style="131" bestFit="1" customWidth="1"/>
    <col min="1561" max="1561" width="17.7109375" style="131" bestFit="1" customWidth="1"/>
    <col min="1562" max="1562" width="14.5703125" style="131" bestFit="1" customWidth="1"/>
    <col min="1563" max="1563" width="17.42578125" style="131" bestFit="1" customWidth="1"/>
    <col min="1564" max="1564" width="14.28515625" style="131" bestFit="1" customWidth="1"/>
    <col min="1565" max="1565" width="17.42578125" style="131" bestFit="1" customWidth="1"/>
    <col min="1566" max="1566" width="14.28515625" style="131" bestFit="1" customWidth="1"/>
    <col min="1567" max="1567" width="15.42578125" style="131" bestFit="1" customWidth="1"/>
    <col min="1568" max="1568" width="12.42578125" style="131" bestFit="1" customWidth="1"/>
    <col min="1569" max="1569" width="15.140625" style="131" bestFit="1" customWidth="1"/>
    <col min="1570" max="1570" width="12.140625" style="131" bestFit="1" customWidth="1"/>
    <col min="1571" max="1571" width="14.42578125" style="131" bestFit="1" customWidth="1"/>
    <col min="1572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1808" width="27.140625" style="131" bestFit="1" customWidth="1"/>
    <col min="1809" max="1809" width="17.7109375" style="131" bestFit="1" customWidth="1"/>
    <col min="1810" max="1810" width="14" style="131" bestFit="1" customWidth="1"/>
    <col min="1811" max="1811" width="17.42578125" style="131" bestFit="1" customWidth="1"/>
    <col min="1812" max="1812" width="14.28515625" style="131" bestFit="1" customWidth="1"/>
    <col min="1813" max="1813" width="17.42578125" style="131" bestFit="1" customWidth="1"/>
    <col min="1814" max="1814" width="14.28515625" style="131" bestFit="1" customWidth="1"/>
    <col min="1815" max="1815" width="17.42578125" style="131" bestFit="1" customWidth="1"/>
    <col min="1816" max="1816" width="14.28515625" style="131" bestFit="1" customWidth="1"/>
    <col min="1817" max="1817" width="17.7109375" style="131" bestFit="1" customWidth="1"/>
    <col min="1818" max="1818" width="14.5703125" style="131" bestFit="1" customWidth="1"/>
    <col min="1819" max="1819" width="17.42578125" style="131" bestFit="1" customWidth="1"/>
    <col min="1820" max="1820" width="14.28515625" style="131" bestFit="1" customWidth="1"/>
    <col min="1821" max="1821" width="17.42578125" style="131" bestFit="1" customWidth="1"/>
    <col min="1822" max="1822" width="14.28515625" style="131" bestFit="1" customWidth="1"/>
    <col min="1823" max="1823" width="15.42578125" style="131" bestFit="1" customWidth="1"/>
    <col min="1824" max="1824" width="12.42578125" style="131" bestFit="1" customWidth="1"/>
    <col min="1825" max="1825" width="15.140625" style="131" bestFit="1" customWidth="1"/>
    <col min="1826" max="1826" width="12.140625" style="131" bestFit="1" customWidth="1"/>
    <col min="1827" max="1827" width="14.42578125" style="131" bestFit="1" customWidth="1"/>
    <col min="1828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064" width="27.140625" style="131" bestFit="1" customWidth="1"/>
    <col min="2065" max="2065" width="17.7109375" style="131" bestFit="1" customWidth="1"/>
    <col min="2066" max="2066" width="14" style="131" bestFit="1" customWidth="1"/>
    <col min="2067" max="2067" width="17.42578125" style="131" bestFit="1" customWidth="1"/>
    <col min="2068" max="2068" width="14.28515625" style="131" bestFit="1" customWidth="1"/>
    <col min="2069" max="2069" width="17.42578125" style="131" bestFit="1" customWidth="1"/>
    <col min="2070" max="2070" width="14.28515625" style="131" bestFit="1" customWidth="1"/>
    <col min="2071" max="2071" width="17.42578125" style="131" bestFit="1" customWidth="1"/>
    <col min="2072" max="2072" width="14.28515625" style="131" bestFit="1" customWidth="1"/>
    <col min="2073" max="2073" width="17.7109375" style="131" bestFit="1" customWidth="1"/>
    <col min="2074" max="2074" width="14.5703125" style="131" bestFit="1" customWidth="1"/>
    <col min="2075" max="2075" width="17.42578125" style="131" bestFit="1" customWidth="1"/>
    <col min="2076" max="2076" width="14.28515625" style="131" bestFit="1" customWidth="1"/>
    <col min="2077" max="2077" width="17.42578125" style="131" bestFit="1" customWidth="1"/>
    <col min="2078" max="2078" width="14.28515625" style="131" bestFit="1" customWidth="1"/>
    <col min="2079" max="2079" width="15.42578125" style="131" bestFit="1" customWidth="1"/>
    <col min="2080" max="2080" width="12.42578125" style="131" bestFit="1" customWidth="1"/>
    <col min="2081" max="2081" width="15.140625" style="131" bestFit="1" customWidth="1"/>
    <col min="2082" max="2082" width="12.140625" style="131" bestFit="1" customWidth="1"/>
    <col min="2083" max="2083" width="14.42578125" style="131" bestFit="1" customWidth="1"/>
    <col min="2084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320" width="27.140625" style="131" bestFit="1" customWidth="1"/>
    <col min="2321" max="2321" width="17.7109375" style="131" bestFit="1" customWidth="1"/>
    <col min="2322" max="2322" width="14" style="131" bestFit="1" customWidth="1"/>
    <col min="2323" max="2323" width="17.42578125" style="131" bestFit="1" customWidth="1"/>
    <col min="2324" max="2324" width="14.28515625" style="131" bestFit="1" customWidth="1"/>
    <col min="2325" max="2325" width="17.42578125" style="131" bestFit="1" customWidth="1"/>
    <col min="2326" max="2326" width="14.28515625" style="131" bestFit="1" customWidth="1"/>
    <col min="2327" max="2327" width="17.42578125" style="131" bestFit="1" customWidth="1"/>
    <col min="2328" max="2328" width="14.28515625" style="131" bestFit="1" customWidth="1"/>
    <col min="2329" max="2329" width="17.7109375" style="131" bestFit="1" customWidth="1"/>
    <col min="2330" max="2330" width="14.5703125" style="131" bestFit="1" customWidth="1"/>
    <col min="2331" max="2331" width="17.42578125" style="131" bestFit="1" customWidth="1"/>
    <col min="2332" max="2332" width="14.28515625" style="131" bestFit="1" customWidth="1"/>
    <col min="2333" max="2333" width="17.42578125" style="131" bestFit="1" customWidth="1"/>
    <col min="2334" max="2334" width="14.28515625" style="131" bestFit="1" customWidth="1"/>
    <col min="2335" max="2335" width="15.42578125" style="131" bestFit="1" customWidth="1"/>
    <col min="2336" max="2336" width="12.42578125" style="131" bestFit="1" customWidth="1"/>
    <col min="2337" max="2337" width="15.140625" style="131" bestFit="1" customWidth="1"/>
    <col min="2338" max="2338" width="12.140625" style="131" bestFit="1" customWidth="1"/>
    <col min="2339" max="2339" width="14.42578125" style="131" bestFit="1" customWidth="1"/>
    <col min="2340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576" width="27.140625" style="131" bestFit="1" customWidth="1"/>
    <col min="2577" max="2577" width="17.7109375" style="131" bestFit="1" customWidth="1"/>
    <col min="2578" max="2578" width="14" style="131" bestFit="1" customWidth="1"/>
    <col min="2579" max="2579" width="17.42578125" style="131" bestFit="1" customWidth="1"/>
    <col min="2580" max="2580" width="14.28515625" style="131" bestFit="1" customWidth="1"/>
    <col min="2581" max="2581" width="17.42578125" style="131" bestFit="1" customWidth="1"/>
    <col min="2582" max="2582" width="14.28515625" style="131" bestFit="1" customWidth="1"/>
    <col min="2583" max="2583" width="17.42578125" style="131" bestFit="1" customWidth="1"/>
    <col min="2584" max="2584" width="14.28515625" style="131" bestFit="1" customWidth="1"/>
    <col min="2585" max="2585" width="17.7109375" style="131" bestFit="1" customWidth="1"/>
    <col min="2586" max="2586" width="14.5703125" style="131" bestFit="1" customWidth="1"/>
    <col min="2587" max="2587" width="17.42578125" style="131" bestFit="1" customWidth="1"/>
    <col min="2588" max="2588" width="14.28515625" style="131" bestFit="1" customWidth="1"/>
    <col min="2589" max="2589" width="17.42578125" style="131" bestFit="1" customWidth="1"/>
    <col min="2590" max="2590" width="14.28515625" style="131" bestFit="1" customWidth="1"/>
    <col min="2591" max="2591" width="15.42578125" style="131" bestFit="1" customWidth="1"/>
    <col min="2592" max="2592" width="12.42578125" style="131" bestFit="1" customWidth="1"/>
    <col min="2593" max="2593" width="15.140625" style="131" bestFit="1" customWidth="1"/>
    <col min="2594" max="2594" width="12.140625" style="131" bestFit="1" customWidth="1"/>
    <col min="2595" max="2595" width="14.42578125" style="131" bestFit="1" customWidth="1"/>
    <col min="2596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2832" width="27.140625" style="131" bestFit="1" customWidth="1"/>
    <col min="2833" max="2833" width="17.7109375" style="131" bestFit="1" customWidth="1"/>
    <col min="2834" max="2834" width="14" style="131" bestFit="1" customWidth="1"/>
    <col min="2835" max="2835" width="17.42578125" style="131" bestFit="1" customWidth="1"/>
    <col min="2836" max="2836" width="14.28515625" style="131" bestFit="1" customWidth="1"/>
    <col min="2837" max="2837" width="17.42578125" style="131" bestFit="1" customWidth="1"/>
    <col min="2838" max="2838" width="14.28515625" style="131" bestFit="1" customWidth="1"/>
    <col min="2839" max="2839" width="17.42578125" style="131" bestFit="1" customWidth="1"/>
    <col min="2840" max="2840" width="14.28515625" style="131" bestFit="1" customWidth="1"/>
    <col min="2841" max="2841" width="17.7109375" style="131" bestFit="1" customWidth="1"/>
    <col min="2842" max="2842" width="14.5703125" style="131" bestFit="1" customWidth="1"/>
    <col min="2843" max="2843" width="17.42578125" style="131" bestFit="1" customWidth="1"/>
    <col min="2844" max="2844" width="14.28515625" style="131" bestFit="1" customWidth="1"/>
    <col min="2845" max="2845" width="17.42578125" style="131" bestFit="1" customWidth="1"/>
    <col min="2846" max="2846" width="14.28515625" style="131" bestFit="1" customWidth="1"/>
    <col min="2847" max="2847" width="15.42578125" style="131" bestFit="1" customWidth="1"/>
    <col min="2848" max="2848" width="12.42578125" style="131" bestFit="1" customWidth="1"/>
    <col min="2849" max="2849" width="15.140625" style="131" bestFit="1" customWidth="1"/>
    <col min="2850" max="2850" width="12.140625" style="131" bestFit="1" customWidth="1"/>
    <col min="2851" max="2851" width="14.42578125" style="131" bestFit="1" customWidth="1"/>
    <col min="2852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088" width="27.140625" style="131" bestFit="1" customWidth="1"/>
    <col min="3089" max="3089" width="17.7109375" style="131" bestFit="1" customWidth="1"/>
    <col min="3090" max="3090" width="14" style="131" bestFit="1" customWidth="1"/>
    <col min="3091" max="3091" width="17.42578125" style="131" bestFit="1" customWidth="1"/>
    <col min="3092" max="3092" width="14.28515625" style="131" bestFit="1" customWidth="1"/>
    <col min="3093" max="3093" width="17.42578125" style="131" bestFit="1" customWidth="1"/>
    <col min="3094" max="3094" width="14.28515625" style="131" bestFit="1" customWidth="1"/>
    <col min="3095" max="3095" width="17.42578125" style="131" bestFit="1" customWidth="1"/>
    <col min="3096" max="3096" width="14.28515625" style="131" bestFit="1" customWidth="1"/>
    <col min="3097" max="3097" width="17.7109375" style="131" bestFit="1" customWidth="1"/>
    <col min="3098" max="3098" width="14.5703125" style="131" bestFit="1" customWidth="1"/>
    <col min="3099" max="3099" width="17.42578125" style="131" bestFit="1" customWidth="1"/>
    <col min="3100" max="3100" width="14.28515625" style="131" bestFit="1" customWidth="1"/>
    <col min="3101" max="3101" width="17.42578125" style="131" bestFit="1" customWidth="1"/>
    <col min="3102" max="3102" width="14.28515625" style="131" bestFit="1" customWidth="1"/>
    <col min="3103" max="3103" width="15.42578125" style="131" bestFit="1" customWidth="1"/>
    <col min="3104" max="3104" width="12.42578125" style="131" bestFit="1" customWidth="1"/>
    <col min="3105" max="3105" width="15.140625" style="131" bestFit="1" customWidth="1"/>
    <col min="3106" max="3106" width="12.140625" style="131" bestFit="1" customWidth="1"/>
    <col min="3107" max="3107" width="14.42578125" style="131" bestFit="1" customWidth="1"/>
    <col min="3108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344" width="27.140625" style="131" bestFit="1" customWidth="1"/>
    <col min="3345" max="3345" width="17.7109375" style="131" bestFit="1" customWidth="1"/>
    <col min="3346" max="3346" width="14" style="131" bestFit="1" customWidth="1"/>
    <col min="3347" max="3347" width="17.42578125" style="131" bestFit="1" customWidth="1"/>
    <col min="3348" max="3348" width="14.28515625" style="131" bestFit="1" customWidth="1"/>
    <col min="3349" max="3349" width="17.42578125" style="131" bestFit="1" customWidth="1"/>
    <col min="3350" max="3350" width="14.28515625" style="131" bestFit="1" customWidth="1"/>
    <col min="3351" max="3351" width="17.42578125" style="131" bestFit="1" customWidth="1"/>
    <col min="3352" max="3352" width="14.28515625" style="131" bestFit="1" customWidth="1"/>
    <col min="3353" max="3353" width="17.7109375" style="131" bestFit="1" customWidth="1"/>
    <col min="3354" max="3354" width="14.5703125" style="131" bestFit="1" customWidth="1"/>
    <col min="3355" max="3355" width="17.42578125" style="131" bestFit="1" customWidth="1"/>
    <col min="3356" max="3356" width="14.28515625" style="131" bestFit="1" customWidth="1"/>
    <col min="3357" max="3357" width="17.42578125" style="131" bestFit="1" customWidth="1"/>
    <col min="3358" max="3358" width="14.28515625" style="131" bestFit="1" customWidth="1"/>
    <col min="3359" max="3359" width="15.42578125" style="131" bestFit="1" customWidth="1"/>
    <col min="3360" max="3360" width="12.42578125" style="131" bestFit="1" customWidth="1"/>
    <col min="3361" max="3361" width="15.140625" style="131" bestFit="1" customWidth="1"/>
    <col min="3362" max="3362" width="12.140625" style="131" bestFit="1" customWidth="1"/>
    <col min="3363" max="3363" width="14.42578125" style="131" bestFit="1" customWidth="1"/>
    <col min="3364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600" width="27.140625" style="131" bestFit="1" customWidth="1"/>
    <col min="3601" max="3601" width="17.7109375" style="131" bestFit="1" customWidth="1"/>
    <col min="3602" max="3602" width="14" style="131" bestFit="1" customWidth="1"/>
    <col min="3603" max="3603" width="17.42578125" style="131" bestFit="1" customWidth="1"/>
    <col min="3604" max="3604" width="14.28515625" style="131" bestFit="1" customWidth="1"/>
    <col min="3605" max="3605" width="17.42578125" style="131" bestFit="1" customWidth="1"/>
    <col min="3606" max="3606" width="14.28515625" style="131" bestFit="1" customWidth="1"/>
    <col min="3607" max="3607" width="17.42578125" style="131" bestFit="1" customWidth="1"/>
    <col min="3608" max="3608" width="14.28515625" style="131" bestFit="1" customWidth="1"/>
    <col min="3609" max="3609" width="17.7109375" style="131" bestFit="1" customWidth="1"/>
    <col min="3610" max="3610" width="14.5703125" style="131" bestFit="1" customWidth="1"/>
    <col min="3611" max="3611" width="17.42578125" style="131" bestFit="1" customWidth="1"/>
    <col min="3612" max="3612" width="14.28515625" style="131" bestFit="1" customWidth="1"/>
    <col min="3613" max="3613" width="17.42578125" style="131" bestFit="1" customWidth="1"/>
    <col min="3614" max="3614" width="14.28515625" style="131" bestFit="1" customWidth="1"/>
    <col min="3615" max="3615" width="15.42578125" style="131" bestFit="1" customWidth="1"/>
    <col min="3616" max="3616" width="12.42578125" style="131" bestFit="1" customWidth="1"/>
    <col min="3617" max="3617" width="15.140625" style="131" bestFit="1" customWidth="1"/>
    <col min="3618" max="3618" width="12.140625" style="131" bestFit="1" customWidth="1"/>
    <col min="3619" max="3619" width="14.42578125" style="131" bestFit="1" customWidth="1"/>
    <col min="3620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3856" width="27.140625" style="131" bestFit="1" customWidth="1"/>
    <col min="3857" max="3857" width="17.7109375" style="131" bestFit="1" customWidth="1"/>
    <col min="3858" max="3858" width="14" style="131" bestFit="1" customWidth="1"/>
    <col min="3859" max="3859" width="17.42578125" style="131" bestFit="1" customWidth="1"/>
    <col min="3860" max="3860" width="14.28515625" style="131" bestFit="1" customWidth="1"/>
    <col min="3861" max="3861" width="17.42578125" style="131" bestFit="1" customWidth="1"/>
    <col min="3862" max="3862" width="14.28515625" style="131" bestFit="1" customWidth="1"/>
    <col min="3863" max="3863" width="17.42578125" style="131" bestFit="1" customWidth="1"/>
    <col min="3864" max="3864" width="14.28515625" style="131" bestFit="1" customWidth="1"/>
    <col min="3865" max="3865" width="17.7109375" style="131" bestFit="1" customWidth="1"/>
    <col min="3866" max="3866" width="14.5703125" style="131" bestFit="1" customWidth="1"/>
    <col min="3867" max="3867" width="17.42578125" style="131" bestFit="1" customWidth="1"/>
    <col min="3868" max="3868" width="14.28515625" style="131" bestFit="1" customWidth="1"/>
    <col min="3869" max="3869" width="17.42578125" style="131" bestFit="1" customWidth="1"/>
    <col min="3870" max="3870" width="14.28515625" style="131" bestFit="1" customWidth="1"/>
    <col min="3871" max="3871" width="15.42578125" style="131" bestFit="1" customWidth="1"/>
    <col min="3872" max="3872" width="12.42578125" style="131" bestFit="1" customWidth="1"/>
    <col min="3873" max="3873" width="15.140625" style="131" bestFit="1" customWidth="1"/>
    <col min="3874" max="3874" width="12.140625" style="131" bestFit="1" customWidth="1"/>
    <col min="3875" max="3875" width="14.42578125" style="131" bestFit="1" customWidth="1"/>
    <col min="3876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112" width="27.140625" style="131" bestFit="1" customWidth="1"/>
    <col min="4113" max="4113" width="17.7109375" style="131" bestFit="1" customWidth="1"/>
    <col min="4114" max="4114" width="14" style="131" bestFit="1" customWidth="1"/>
    <col min="4115" max="4115" width="17.42578125" style="131" bestFit="1" customWidth="1"/>
    <col min="4116" max="4116" width="14.28515625" style="131" bestFit="1" customWidth="1"/>
    <col min="4117" max="4117" width="17.42578125" style="131" bestFit="1" customWidth="1"/>
    <col min="4118" max="4118" width="14.28515625" style="131" bestFit="1" customWidth="1"/>
    <col min="4119" max="4119" width="17.42578125" style="131" bestFit="1" customWidth="1"/>
    <col min="4120" max="4120" width="14.28515625" style="131" bestFit="1" customWidth="1"/>
    <col min="4121" max="4121" width="17.7109375" style="131" bestFit="1" customWidth="1"/>
    <col min="4122" max="4122" width="14.5703125" style="131" bestFit="1" customWidth="1"/>
    <col min="4123" max="4123" width="17.42578125" style="131" bestFit="1" customWidth="1"/>
    <col min="4124" max="4124" width="14.28515625" style="131" bestFit="1" customWidth="1"/>
    <col min="4125" max="4125" width="17.42578125" style="131" bestFit="1" customWidth="1"/>
    <col min="4126" max="4126" width="14.28515625" style="131" bestFit="1" customWidth="1"/>
    <col min="4127" max="4127" width="15.42578125" style="131" bestFit="1" customWidth="1"/>
    <col min="4128" max="4128" width="12.42578125" style="131" bestFit="1" customWidth="1"/>
    <col min="4129" max="4129" width="15.140625" style="131" bestFit="1" customWidth="1"/>
    <col min="4130" max="4130" width="12.140625" style="131" bestFit="1" customWidth="1"/>
    <col min="4131" max="4131" width="14.42578125" style="131" bestFit="1" customWidth="1"/>
    <col min="4132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368" width="27.140625" style="131" bestFit="1" customWidth="1"/>
    <col min="4369" max="4369" width="17.7109375" style="131" bestFit="1" customWidth="1"/>
    <col min="4370" max="4370" width="14" style="131" bestFit="1" customWidth="1"/>
    <col min="4371" max="4371" width="17.42578125" style="131" bestFit="1" customWidth="1"/>
    <col min="4372" max="4372" width="14.28515625" style="131" bestFit="1" customWidth="1"/>
    <col min="4373" max="4373" width="17.42578125" style="131" bestFit="1" customWidth="1"/>
    <col min="4374" max="4374" width="14.28515625" style="131" bestFit="1" customWidth="1"/>
    <col min="4375" max="4375" width="17.42578125" style="131" bestFit="1" customWidth="1"/>
    <col min="4376" max="4376" width="14.28515625" style="131" bestFit="1" customWidth="1"/>
    <col min="4377" max="4377" width="17.7109375" style="131" bestFit="1" customWidth="1"/>
    <col min="4378" max="4378" width="14.5703125" style="131" bestFit="1" customWidth="1"/>
    <col min="4379" max="4379" width="17.42578125" style="131" bestFit="1" customWidth="1"/>
    <col min="4380" max="4380" width="14.28515625" style="131" bestFit="1" customWidth="1"/>
    <col min="4381" max="4381" width="17.42578125" style="131" bestFit="1" customWidth="1"/>
    <col min="4382" max="4382" width="14.28515625" style="131" bestFit="1" customWidth="1"/>
    <col min="4383" max="4383" width="15.42578125" style="131" bestFit="1" customWidth="1"/>
    <col min="4384" max="4384" width="12.42578125" style="131" bestFit="1" customWidth="1"/>
    <col min="4385" max="4385" width="15.140625" style="131" bestFit="1" customWidth="1"/>
    <col min="4386" max="4386" width="12.140625" style="131" bestFit="1" customWidth="1"/>
    <col min="4387" max="4387" width="14.42578125" style="131" bestFit="1" customWidth="1"/>
    <col min="4388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624" width="27.140625" style="131" bestFit="1" customWidth="1"/>
    <col min="4625" max="4625" width="17.7109375" style="131" bestFit="1" customWidth="1"/>
    <col min="4626" max="4626" width="14" style="131" bestFit="1" customWidth="1"/>
    <col min="4627" max="4627" width="17.42578125" style="131" bestFit="1" customWidth="1"/>
    <col min="4628" max="4628" width="14.28515625" style="131" bestFit="1" customWidth="1"/>
    <col min="4629" max="4629" width="17.42578125" style="131" bestFit="1" customWidth="1"/>
    <col min="4630" max="4630" width="14.28515625" style="131" bestFit="1" customWidth="1"/>
    <col min="4631" max="4631" width="17.42578125" style="131" bestFit="1" customWidth="1"/>
    <col min="4632" max="4632" width="14.28515625" style="131" bestFit="1" customWidth="1"/>
    <col min="4633" max="4633" width="17.7109375" style="131" bestFit="1" customWidth="1"/>
    <col min="4634" max="4634" width="14.5703125" style="131" bestFit="1" customWidth="1"/>
    <col min="4635" max="4635" width="17.42578125" style="131" bestFit="1" customWidth="1"/>
    <col min="4636" max="4636" width="14.28515625" style="131" bestFit="1" customWidth="1"/>
    <col min="4637" max="4637" width="17.42578125" style="131" bestFit="1" customWidth="1"/>
    <col min="4638" max="4638" width="14.28515625" style="131" bestFit="1" customWidth="1"/>
    <col min="4639" max="4639" width="15.42578125" style="131" bestFit="1" customWidth="1"/>
    <col min="4640" max="4640" width="12.42578125" style="131" bestFit="1" customWidth="1"/>
    <col min="4641" max="4641" width="15.140625" style="131" bestFit="1" customWidth="1"/>
    <col min="4642" max="4642" width="12.140625" style="131" bestFit="1" customWidth="1"/>
    <col min="4643" max="4643" width="14.42578125" style="131" bestFit="1" customWidth="1"/>
    <col min="4644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4880" width="27.140625" style="131" bestFit="1" customWidth="1"/>
    <col min="4881" max="4881" width="17.7109375" style="131" bestFit="1" customWidth="1"/>
    <col min="4882" max="4882" width="14" style="131" bestFit="1" customWidth="1"/>
    <col min="4883" max="4883" width="17.42578125" style="131" bestFit="1" customWidth="1"/>
    <col min="4884" max="4884" width="14.28515625" style="131" bestFit="1" customWidth="1"/>
    <col min="4885" max="4885" width="17.42578125" style="131" bestFit="1" customWidth="1"/>
    <col min="4886" max="4886" width="14.28515625" style="131" bestFit="1" customWidth="1"/>
    <col min="4887" max="4887" width="17.42578125" style="131" bestFit="1" customWidth="1"/>
    <col min="4888" max="4888" width="14.28515625" style="131" bestFit="1" customWidth="1"/>
    <col min="4889" max="4889" width="17.7109375" style="131" bestFit="1" customWidth="1"/>
    <col min="4890" max="4890" width="14.5703125" style="131" bestFit="1" customWidth="1"/>
    <col min="4891" max="4891" width="17.42578125" style="131" bestFit="1" customWidth="1"/>
    <col min="4892" max="4892" width="14.28515625" style="131" bestFit="1" customWidth="1"/>
    <col min="4893" max="4893" width="17.42578125" style="131" bestFit="1" customWidth="1"/>
    <col min="4894" max="4894" width="14.28515625" style="131" bestFit="1" customWidth="1"/>
    <col min="4895" max="4895" width="15.42578125" style="131" bestFit="1" customWidth="1"/>
    <col min="4896" max="4896" width="12.42578125" style="131" bestFit="1" customWidth="1"/>
    <col min="4897" max="4897" width="15.140625" style="131" bestFit="1" customWidth="1"/>
    <col min="4898" max="4898" width="12.140625" style="131" bestFit="1" customWidth="1"/>
    <col min="4899" max="4899" width="14.42578125" style="131" bestFit="1" customWidth="1"/>
    <col min="4900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136" width="27.140625" style="131" bestFit="1" customWidth="1"/>
    <col min="5137" max="5137" width="17.7109375" style="131" bestFit="1" customWidth="1"/>
    <col min="5138" max="5138" width="14" style="131" bestFit="1" customWidth="1"/>
    <col min="5139" max="5139" width="17.42578125" style="131" bestFit="1" customWidth="1"/>
    <col min="5140" max="5140" width="14.28515625" style="131" bestFit="1" customWidth="1"/>
    <col min="5141" max="5141" width="17.42578125" style="131" bestFit="1" customWidth="1"/>
    <col min="5142" max="5142" width="14.28515625" style="131" bestFit="1" customWidth="1"/>
    <col min="5143" max="5143" width="17.42578125" style="131" bestFit="1" customWidth="1"/>
    <col min="5144" max="5144" width="14.28515625" style="131" bestFit="1" customWidth="1"/>
    <col min="5145" max="5145" width="17.7109375" style="131" bestFit="1" customWidth="1"/>
    <col min="5146" max="5146" width="14.5703125" style="131" bestFit="1" customWidth="1"/>
    <col min="5147" max="5147" width="17.42578125" style="131" bestFit="1" customWidth="1"/>
    <col min="5148" max="5148" width="14.28515625" style="131" bestFit="1" customWidth="1"/>
    <col min="5149" max="5149" width="17.42578125" style="131" bestFit="1" customWidth="1"/>
    <col min="5150" max="5150" width="14.28515625" style="131" bestFit="1" customWidth="1"/>
    <col min="5151" max="5151" width="15.42578125" style="131" bestFit="1" customWidth="1"/>
    <col min="5152" max="5152" width="12.42578125" style="131" bestFit="1" customWidth="1"/>
    <col min="5153" max="5153" width="15.140625" style="131" bestFit="1" customWidth="1"/>
    <col min="5154" max="5154" width="12.140625" style="131" bestFit="1" customWidth="1"/>
    <col min="5155" max="5155" width="14.42578125" style="131" bestFit="1" customWidth="1"/>
    <col min="5156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392" width="27.140625" style="131" bestFit="1" customWidth="1"/>
    <col min="5393" max="5393" width="17.7109375" style="131" bestFit="1" customWidth="1"/>
    <col min="5394" max="5394" width="14" style="131" bestFit="1" customWidth="1"/>
    <col min="5395" max="5395" width="17.42578125" style="131" bestFit="1" customWidth="1"/>
    <col min="5396" max="5396" width="14.28515625" style="131" bestFit="1" customWidth="1"/>
    <col min="5397" max="5397" width="17.42578125" style="131" bestFit="1" customWidth="1"/>
    <col min="5398" max="5398" width="14.28515625" style="131" bestFit="1" customWidth="1"/>
    <col min="5399" max="5399" width="17.42578125" style="131" bestFit="1" customWidth="1"/>
    <col min="5400" max="5400" width="14.28515625" style="131" bestFit="1" customWidth="1"/>
    <col min="5401" max="5401" width="17.7109375" style="131" bestFit="1" customWidth="1"/>
    <col min="5402" max="5402" width="14.5703125" style="131" bestFit="1" customWidth="1"/>
    <col min="5403" max="5403" width="17.42578125" style="131" bestFit="1" customWidth="1"/>
    <col min="5404" max="5404" width="14.28515625" style="131" bestFit="1" customWidth="1"/>
    <col min="5405" max="5405" width="17.42578125" style="131" bestFit="1" customWidth="1"/>
    <col min="5406" max="5406" width="14.28515625" style="131" bestFit="1" customWidth="1"/>
    <col min="5407" max="5407" width="15.42578125" style="131" bestFit="1" customWidth="1"/>
    <col min="5408" max="5408" width="12.42578125" style="131" bestFit="1" customWidth="1"/>
    <col min="5409" max="5409" width="15.140625" style="131" bestFit="1" customWidth="1"/>
    <col min="5410" max="5410" width="12.140625" style="131" bestFit="1" customWidth="1"/>
    <col min="5411" max="5411" width="14.42578125" style="131" bestFit="1" customWidth="1"/>
    <col min="5412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648" width="27.140625" style="131" bestFit="1" customWidth="1"/>
    <col min="5649" max="5649" width="17.7109375" style="131" bestFit="1" customWidth="1"/>
    <col min="5650" max="5650" width="14" style="131" bestFit="1" customWidth="1"/>
    <col min="5651" max="5651" width="17.42578125" style="131" bestFit="1" customWidth="1"/>
    <col min="5652" max="5652" width="14.28515625" style="131" bestFit="1" customWidth="1"/>
    <col min="5653" max="5653" width="17.42578125" style="131" bestFit="1" customWidth="1"/>
    <col min="5654" max="5654" width="14.28515625" style="131" bestFit="1" customWidth="1"/>
    <col min="5655" max="5655" width="17.42578125" style="131" bestFit="1" customWidth="1"/>
    <col min="5656" max="5656" width="14.28515625" style="131" bestFit="1" customWidth="1"/>
    <col min="5657" max="5657" width="17.7109375" style="131" bestFit="1" customWidth="1"/>
    <col min="5658" max="5658" width="14.5703125" style="131" bestFit="1" customWidth="1"/>
    <col min="5659" max="5659" width="17.42578125" style="131" bestFit="1" customWidth="1"/>
    <col min="5660" max="5660" width="14.28515625" style="131" bestFit="1" customWidth="1"/>
    <col min="5661" max="5661" width="17.42578125" style="131" bestFit="1" customWidth="1"/>
    <col min="5662" max="5662" width="14.28515625" style="131" bestFit="1" customWidth="1"/>
    <col min="5663" max="5663" width="15.42578125" style="131" bestFit="1" customWidth="1"/>
    <col min="5664" max="5664" width="12.42578125" style="131" bestFit="1" customWidth="1"/>
    <col min="5665" max="5665" width="15.140625" style="131" bestFit="1" customWidth="1"/>
    <col min="5666" max="5666" width="12.140625" style="131" bestFit="1" customWidth="1"/>
    <col min="5667" max="5667" width="14.42578125" style="131" bestFit="1" customWidth="1"/>
    <col min="5668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5904" width="27.140625" style="131" bestFit="1" customWidth="1"/>
    <col min="5905" max="5905" width="17.7109375" style="131" bestFit="1" customWidth="1"/>
    <col min="5906" max="5906" width="14" style="131" bestFit="1" customWidth="1"/>
    <col min="5907" max="5907" width="17.42578125" style="131" bestFit="1" customWidth="1"/>
    <col min="5908" max="5908" width="14.28515625" style="131" bestFit="1" customWidth="1"/>
    <col min="5909" max="5909" width="17.42578125" style="131" bestFit="1" customWidth="1"/>
    <col min="5910" max="5910" width="14.28515625" style="131" bestFit="1" customWidth="1"/>
    <col min="5911" max="5911" width="17.42578125" style="131" bestFit="1" customWidth="1"/>
    <col min="5912" max="5912" width="14.28515625" style="131" bestFit="1" customWidth="1"/>
    <col min="5913" max="5913" width="17.7109375" style="131" bestFit="1" customWidth="1"/>
    <col min="5914" max="5914" width="14.5703125" style="131" bestFit="1" customWidth="1"/>
    <col min="5915" max="5915" width="17.42578125" style="131" bestFit="1" customWidth="1"/>
    <col min="5916" max="5916" width="14.28515625" style="131" bestFit="1" customWidth="1"/>
    <col min="5917" max="5917" width="17.42578125" style="131" bestFit="1" customWidth="1"/>
    <col min="5918" max="5918" width="14.28515625" style="131" bestFit="1" customWidth="1"/>
    <col min="5919" max="5919" width="15.42578125" style="131" bestFit="1" customWidth="1"/>
    <col min="5920" max="5920" width="12.42578125" style="131" bestFit="1" customWidth="1"/>
    <col min="5921" max="5921" width="15.140625" style="131" bestFit="1" customWidth="1"/>
    <col min="5922" max="5922" width="12.140625" style="131" bestFit="1" customWidth="1"/>
    <col min="5923" max="5923" width="14.42578125" style="131" bestFit="1" customWidth="1"/>
    <col min="5924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160" width="27.140625" style="131" bestFit="1" customWidth="1"/>
    <col min="6161" max="6161" width="17.7109375" style="131" bestFit="1" customWidth="1"/>
    <col min="6162" max="6162" width="14" style="131" bestFit="1" customWidth="1"/>
    <col min="6163" max="6163" width="17.42578125" style="131" bestFit="1" customWidth="1"/>
    <col min="6164" max="6164" width="14.28515625" style="131" bestFit="1" customWidth="1"/>
    <col min="6165" max="6165" width="17.42578125" style="131" bestFit="1" customWidth="1"/>
    <col min="6166" max="6166" width="14.28515625" style="131" bestFit="1" customWidth="1"/>
    <col min="6167" max="6167" width="17.42578125" style="131" bestFit="1" customWidth="1"/>
    <col min="6168" max="6168" width="14.28515625" style="131" bestFit="1" customWidth="1"/>
    <col min="6169" max="6169" width="17.7109375" style="131" bestFit="1" customWidth="1"/>
    <col min="6170" max="6170" width="14.5703125" style="131" bestFit="1" customWidth="1"/>
    <col min="6171" max="6171" width="17.42578125" style="131" bestFit="1" customWidth="1"/>
    <col min="6172" max="6172" width="14.28515625" style="131" bestFit="1" customWidth="1"/>
    <col min="6173" max="6173" width="17.42578125" style="131" bestFit="1" customWidth="1"/>
    <col min="6174" max="6174" width="14.28515625" style="131" bestFit="1" customWidth="1"/>
    <col min="6175" max="6175" width="15.42578125" style="131" bestFit="1" customWidth="1"/>
    <col min="6176" max="6176" width="12.42578125" style="131" bestFit="1" customWidth="1"/>
    <col min="6177" max="6177" width="15.140625" style="131" bestFit="1" customWidth="1"/>
    <col min="6178" max="6178" width="12.140625" style="131" bestFit="1" customWidth="1"/>
    <col min="6179" max="6179" width="14.42578125" style="131" bestFit="1" customWidth="1"/>
    <col min="6180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416" width="27.140625" style="131" bestFit="1" customWidth="1"/>
    <col min="6417" max="6417" width="17.7109375" style="131" bestFit="1" customWidth="1"/>
    <col min="6418" max="6418" width="14" style="131" bestFit="1" customWidth="1"/>
    <col min="6419" max="6419" width="17.42578125" style="131" bestFit="1" customWidth="1"/>
    <col min="6420" max="6420" width="14.28515625" style="131" bestFit="1" customWidth="1"/>
    <col min="6421" max="6421" width="17.42578125" style="131" bestFit="1" customWidth="1"/>
    <col min="6422" max="6422" width="14.28515625" style="131" bestFit="1" customWidth="1"/>
    <col min="6423" max="6423" width="17.42578125" style="131" bestFit="1" customWidth="1"/>
    <col min="6424" max="6424" width="14.28515625" style="131" bestFit="1" customWidth="1"/>
    <col min="6425" max="6425" width="17.7109375" style="131" bestFit="1" customWidth="1"/>
    <col min="6426" max="6426" width="14.5703125" style="131" bestFit="1" customWidth="1"/>
    <col min="6427" max="6427" width="17.42578125" style="131" bestFit="1" customWidth="1"/>
    <col min="6428" max="6428" width="14.28515625" style="131" bestFit="1" customWidth="1"/>
    <col min="6429" max="6429" width="17.42578125" style="131" bestFit="1" customWidth="1"/>
    <col min="6430" max="6430" width="14.28515625" style="131" bestFit="1" customWidth="1"/>
    <col min="6431" max="6431" width="15.42578125" style="131" bestFit="1" customWidth="1"/>
    <col min="6432" max="6432" width="12.42578125" style="131" bestFit="1" customWidth="1"/>
    <col min="6433" max="6433" width="15.140625" style="131" bestFit="1" customWidth="1"/>
    <col min="6434" max="6434" width="12.140625" style="131" bestFit="1" customWidth="1"/>
    <col min="6435" max="6435" width="14.42578125" style="131" bestFit="1" customWidth="1"/>
    <col min="6436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672" width="27.140625" style="131" bestFit="1" customWidth="1"/>
    <col min="6673" max="6673" width="17.7109375" style="131" bestFit="1" customWidth="1"/>
    <col min="6674" max="6674" width="14" style="131" bestFit="1" customWidth="1"/>
    <col min="6675" max="6675" width="17.42578125" style="131" bestFit="1" customWidth="1"/>
    <col min="6676" max="6676" width="14.28515625" style="131" bestFit="1" customWidth="1"/>
    <col min="6677" max="6677" width="17.42578125" style="131" bestFit="1" customWidth="1"/>
    <col min="6678" max="6678" width="14.28515625" style="131" bestFit="1" customWidth="1"/>
    <col min="6679" max="6679" width="17.42578125" style="131" bestFit="1" customWidth="1"/>
    <col min="6680" max="6680" width="14.28515625" style="131" bestFit="1" customWidth="1"/>
    <col min="6681" max="6681" width="17.7109375" style="131" bestFit="1" customWidth="1"/>
    <col min="6682" max="6682" width="14.5703125" style="131" bestFit="1" customWidth="1"/>
    <col min="6683" max="6683" width="17.42578125" style="131" bestFit="1" customWidth="1"/>
    <col min="6684" max="6684" width="14.28515625" style="131" bestFit="1" customWidth="1"/>
    <col min="6685" max="6685" width="17.42578125" style="131" bestFit="1" customWidth="1"/>
    <col min="6686" max="6686" width="14.28515625" style="131" bestFit="1" customWidth="1"/>
    <col min="6687" max="6687" width="15.42578125" style="131" bestFit="1" customWidth="1"/>
    <col min="6688" max="6688" width="12.42578125" style="131" bestFit="1" customWidth="1"/>
    <col min="6689" max="6689" width="15.140625" style="131" bestFit="1" customWidth="1"/>
    <col min="6690" max="6690" width="12.140625" style="131" bestFit="1" customWidth="1"/>
    <col min="6691" max="6691" width="14.42578125" style="131" bestFit="1" customWidth="1"/>
    <col min="6692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6928" width="27.140625" style="131" bestFit="1" customWidth="1"/>
    <col min="6929" max="6929" width="17.7109375" style="131" bestFit="1" customWidth="1"/>
    <col min="6930" max="6930" width="14" style="131" bestFit="1" customWidth="1"/>
    <col min="6931" max="6931" width="17.42578125" style="131" bestFit="1" customWidth="1"/>
    <col min="6932" max="6932" width="14.28515625" style="131" bestFit="1" customWidth="1"/>
    <col min="6933" max="6933" width="17.42578125" style="131" bestFit="1" customWidth="1"/>
    <col min="6934" max="6934" width="14.28515625" style="131" bestFit="1" customWidth="1"/>
    <col min="6935" max="6935" width="17.42578125" style="131" bestFit="1" customWidth="1"/>
    <col min="6936" max="6936" width="14.28515625" style="131" bestFit="1" customWidth="1"/>
    <col min="6937" max="6937" width="17.7109375" style="131" bestFit="1" customWidth="1"/>
    <col min="6938" max="6938" width="14.5703125" style="131" bestFit="1" customWidth="1"/>
    <col min="6939" max="6939" width="17.42578125" style="131" bestFit="1" customWidth="1"/>
    <col min="6940" max="6940" width="14.28515625" style="131" bestFit="1" customWidth="1"/>
    <col min="6941" max="6941" width="17.42578125" style="131" bestFit="1" customWidth="1"/>
    <col min="6942" max="6942" width="14.28515625" style="131" bestFit="1" customWidth="1"/>
    <col min="6943" max="6943" width="15.42578125" style="131" bestFit="1" customWidth="1"/>
    <col min="6944" max="6944" width="12.42578125" style="131" bestFit="1" customWidth="1"/>
    <col min="6945" max="6945" width="15.140625" style="131" bestFit="1" customWidth="1"/>
    <col min="6946" max="6946" width="12.140625" style="131" bestFit="1" customWidth="1"/>
    <col min="6947" max="6947" width="14.42578125" style="131" bestFit="1" customWidth="1"/>
    <col min="6948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184" width="27.140625" style="131" bestFit="1" customWidth="1"/>
    <col min="7185" max="7185" width="17.7109375" style="131" bestFit="1" customWidth="1"/>
    <col min="7186" max="7186" width="14" style="131" bestFit="1" customWidth="1"/>
    <col min="7187" max="7187" width="17.42578125" style="131" bestFit="1" customWidth="1"/>
    <col min="7188" max="7188" width="14.28515625" style="131" bestFit="1" customWidth="1"/>
    <col min="7189" max="7189" width="17.42578125" style="131" bestFit="1" customWidth="1"/>
    <col min="7190" max="7190" width="14.28515625" style="131" bestFit="1" customWidth="1"/>
    <col min="7191" max="7191" width="17.42578125" style="131" bestFit="1" customWidth="1"/>
    <col min="7192" max="7192" width="14.28515625" style="131" bestFit="1" customWidth="1"/>
    <col min="7193" max="7193" width="17.7109375" style="131" bestFit="1" customWidth="1"/>
    <col min="7194" max="7194" width="14.5703125" style="131" bestFit="1" customWidth="1"/>
    <col min="7195" max="7195" width="17.42578125" style="131" bestFit="1" customWidth="1"/>
    <col min="7196" max="7196" width="14.28515625" style="131" bestFit="1" customWidth="1"/>
    <col min="7197" max="7197" width="17.42578125" style="131" bestFit="1" customWidth="1"/>
    <col min="7198" max="7198" width="14.28515625" style="131" bestFit="1" customWidth="1"/>
    <col min="7199" max="7199" width="15.42578125" style="131" bestFit="1" customWidth="1"/>
    <col min="7200" max="7200" width="12.42578125" style="131" bestFit="1" customWidth="1"/>
    <col min="7201" max="7201" width="15.140625" style="131" bestFit="1" customWidth="1"/>
    <col min="7202" max="7202" width="12.140625" style="131" bestFit="1" customWidth="1"/>
    <col min="7203" max="7203" width="14.42578125" style="131" bestFit="1" customWidth="1"/>
    <col min="7204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440" width="27.140625" style="131" bestFit="1" customWidth="1"/>
    <col min="7441" max="7441" width="17.7109375" style="131" bestFit="1" customWidth="1"/>
    <col min="7442" max="7442" width="14" style="131" bestFit="1" customWidth="1"/>
    <col min="7443" max="7443" width="17.42578125" style="131" bestFit="1" customWidth="1"/>
    <col min="7444" max="7444" width="14.28515625" style="131" bestFit="1" customWidth="1"/>
    <col min="7445" max="7445" width="17.42578125" style="131" bestFit="1" customWidth="1"/>
    <col min="7446" max="7446" width="14.28515625" style="131" bestFit="1" customWidth="1"/>
    <col min="7447" max="7447" width="17.42578125" style="131" bestFit="1" customWidth="1"/>
    <col min="7448" max="7448" width="14.28515625" style="131" bestFit="1" customWidth="1"/>
    <col min="7449" max="7449" width="17.7109375" style="131" bestFit="1" customWidth="1"/>
    <col min="7450" max="7450" width="14.5703125" style="131" bestFit="1" customWidth="1"/>
    <col min="7451" max="7451" width="17.42578125" style="131" bestFit="1" customWidth="1"/>
    <col min="7452" max="7452" width="14.28515625" style="131" bestFit="1" customWidth="1"/>
    <col min="7453" max="7453" width="17.42578125" style="131" bestFit="1" customWidth="1"/>
    <col min="7454" max="7454" width="14.28515625" style="131" bestFit="1" customWidth="1"/>
    <col min="7455" max="7455" width="15.42578125" style="131" bestFit="1" customWidth="1"/>
    <col min="7456" max="7456" width="12.42578125" style="131" bestFit="1" customWidth="1"/>
    <col min="7457" max="7457" width="15.140625" style="131" bestFit="1" customWidth="1"/>
    <col min="7458" max="7458" width="12.140625" style="131" bestFit="1" customWidth="1"/>
    <col min="7459" max="7459" width="14.42578125" style="131" bestFit="1" customWidth="1"/>
    <col min="7460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696" width="27.140625" style="131" bestFit="1" customWidth="1"/>
    <col min="7697" max="7697" width="17.7109375" style="131" bestFit="1" customWidth="1"/>
    <col min="7698" max="7698" width="14" style="131" bestFit="1" customWidth="1"/>
    <col min="7699" max="7699" width="17.42578125" style="131" bestFit="1" customWidth="1"/>
    <col min="7700" max="7700" width="14.28515625" style="131" bestFit="1" customWidth="1"/>
    <col min="7701" max="7701" width="17.42578125" style="131" bestFit="1" customWidth="1"/>
    <col min="7702" max="7702" width="14.28515625" style="131" bestFit="1" customWidth="1"/>
    <col min="7703" max="7703" width="17.42578125" style="131" bestFit="1" customWidth="1"/>
    <col min="7704" max="7704" width="14.28515625" style="131" bestFit="1" customWidth="1"/>
    <col min="7705" max="7705" width="17.7109375" style="131" bestFit="1" customWidth="1"/>
    <col min="7706" max="7706" width="14.5703125" style="131" bestFit="1" customWidth="1"/>
    <col min="7707" max="7707" width="17.42578125" style="131" bestFit="1" customWidth="1"/>
    <col min="7708" max="7708" width="14.28515625" style="131" bestFit="1" customWidth="1"/>
    <col min="7709" max="7709" width="17.42578125" style="131" bestFit="1" customWidth="1"/>
    <col min="7710" max="7710" width="14.28515625" style="131" bestFit="1" customWidth="1"/>
    <col min="7711" max="7711" width="15.42578125" style="131" bestFit="1" customWidth="1"/>
    <col min="7712" max="7712" width="12.42578125" style="131" bestFit="1" customWidth="1"/>
    <col min="7713" max="7713" width="15.140625" style="131" bestFit="1" customWidth="1"/>
    <col min="7714" max="7714" width="12.140625" style="131" bestFit="1" customWidth="1"/>
    <col min="7715" max="7715" width="14.42578125" style="131" bestFit="1" customWidth="1"/>
    <col min="7716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7952" width="27.140625" style="131" bestFit="1" customWidth="1"/>
    <col min="7953" max="7953" width="17.7109375" style="131" bestFit="1" customWidth="1"/>
    <col min="7954" max="7954" width="14" style="131" bestFit="1" customWidth="1"/>
    <col min="7955" max="7955" width="17.42578125" style="131" bestFit="1" customWidth="1"/>
    <col min="7956" max="7956" width="14.28515625" style="131" bestFit="1" customWidth="1"/>
    <col min="7957" max="7957" width="17.42578125" style="131" bestFit="1" customWidth="1"/>
    <col min="7958" max="7958" width="14.28515625" style="131" bestFit="1" customWidth="1"/>
    <col min="7959" max="7959" width="17.42578125" style="131" bestFit="1" customWidth="1"/>
    <col min="7960" max="7960" width="14.28515625" style="131" bestFit="1" customWidth="1"/>
    <col min="7961" max="7961" width="17.7109375" style="131" bestFit="1" customWidth="1"/>
    <col min="7962" max="7962" width="14.5703125" style="131" bestFit="1" customWidth="1"/>
    <col min="7963" max="7963" width="17.42578125" style="131" bestFit="1" customWidth="1"/>
    <col min="7964" max="7964" width="14.28515625" style="131" bestFit="1" customWidth="1"/>
    <col min="7965" max="7965" width="17.42578125" style="131" bestFit="1" customWidth="1"/>
    <col min="7966" max="7966" width="14.28515625" style="131" bestFit="1" customWidth="1"/>
    <col min="7967" max="7967" width="15.42578125" style="131" bestFit="1" customWidth="1"/>
    <col min="7968" max="7968" width="12.42578125" style="131" bestFit="1" customWidth="1"/>
    <col min="7969" max="7969" width="15.140625" style="131" bestFit="1" customWidth="1"/>
    <col min="7970" max="7970" width="12.140625" style="131" bestFit="1" customWidth="1"/>
    <col min="7971" max="7971" width="14.42578125" style="131" bestFit="1" customWidth="1"/>
    <col min="7972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208" width="27.140625" style="131" bestFit="1" customWidth="1"/>
    <col min="8209" max="8209" width="17.7109375" style="131" bestFit="1" customWidth="1"/>
    <col min="8210" max="8210" width="14" style="131" bestFit="1" customWidth="1"/>
    <col min="8211" max="8211" width="17.42578125" style="131" bestFit="1" customWidth="1"/>
    <col min="8212" max="8212" width="14.28515625" style="131" bestFit="1" customWidth="1"/>
    <col min="8213" max="8213" width="17.42578125" style="131" bestFit="1" customWidth="1"/>
    <col min="8214" max="8214" width="14.28515625" style="131" bestFit="1" customWidth="1"/>
    <col min="8215" max="8215" width="17.42578125" style="131" bestFit="1" customWidth="1"/>
    <col min="8216" max="8216" width="14.28515625" style="131" bestFit="1" customWidth="1"/>
    <col min="8217" max="8217" width="17.7109375" style="131" bestFit="1" customWidth="1"/>
    <col min="8218" max="8218" width="14.5703125" style="131" bestFit="1" customWidth="1"/>
    <col min="8219" max="8219" width="17.42578125" style="131" bestFit="1" customWidth="1"/>
    <col min="8220" max="8220" width="14.28515625" style="131" bestFit="1" customWidth="1"/>
    <col min="8221" max="8221" width="17.42578125" style="131" bestFit="1" customWidth="1"/>
    <col min="8222" max="8222" width="14.28515625" style="131" bestFit="1" customWidth="1"/>
    <col min="8223" max="8223" width="15.42578125" style="131" bestFit="1" customWidth="1"/>
    <col min="8224" max="8224" width="12.42578125" style="131" bestFit="1" customWidth="1"/>
    <col min="8225" max="8225" width="15.140625" style="131" bestFit="1" customWidth="1"/>
    <col min="8226" max="8226" width="12.140625" style="131" bestFit="1" customWidth="1"/>
    <col min="8227" max="8227" width="14.42578125" style="131" bestFit="1" customWidth="1"/>
    <col min="8228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464" width="27.140625" style="131" bestFit="1" customWidth="1"/>
    <col min="8465" max="8465" width="17.7109375" style="131" bestFit="1" customWidth="1"/>
    <col min="8466" max="8466" width="14" style="131" bestFit="1" customWidth="1"/>
    <col min="8467" max="8467" width="17.42578125" style="131" bestFit="1" customWidth="1"/>
    <col min="8468" max="8468" width="14.28515625" style="131" bestFit="1" customWidth="1"/>
    <col min="8469" max="8469" width="17.42578125" style="131" bestFit="1" customWidth="1"/>
    <col min="8470" max="8470" width="14.28515625" style="131" bestFit="1" customWidth="1"/>
    <col min="8471" max="8471" width="17.42578125" style="131" bestFit="1" customWidth="1"/>
    <col min="8472" max="8472" width="14.28515625" style="131" bestFit="1" customWidth="1"/>
    <col min="8473" max="8473" width="17.7109375" style="131" bestFit="1" customWidth="1"/>
    <col min="8474" max="8474" width="14.5703125" style="131" bestFit="1" customWidth="1"/>
    <col min="8475" max="8475" width="17.42578125" style="131" bestFit="1" customWidth="1"/>
    <col min="8476" max="8476" width="14.28515625" style="131" bestFit="1" customWidth="1"/>
    <col min="8477" max="8477" width="17.42578125" style="131" bestFit="1" customWidth="1"/>
    <col min="8478" max="8478" width="14.28515625" style="131" bestFit="1" customWidth="1"/>
    <col min="8479" max="8479" width="15.42578125" style="131" bestFit="1" customWidth="1"/>
    <col min="8480" max="8480" width="12.42578125" style="131" bestFit="1" customWidth="1"/>
    <col min="8481" max="8481" width="15.140625" style="131" bestFit="1" customWidth="1"/>
    <col min="8482" max="8482" width="12.140625" style="131" bestFit="1" customWidth="1"/>
    <col min="8483" max="8483" width="14.42578125" style="131" bestFit="1" customWidth="1"/>
    <col min="8484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720" width="27.140625" style="131" bestFit="1" customWidth="1"/>
    <col min="8721" max="8721" width="17.7109375" style="131" bestFit="1" customWidth="1"/>
    <col min="8722" max="8722" width="14" style="131" bestFit="1" customWidth="1"/>
    <col min="8723" max="8723" width="17.42578125" style="131" bestFit="1" customWidth="1"/>
    <col min="8724" max="8724" width="14.28515625" style="131" bestFit="1" customWidth="1"/>
    <col min="8725" max="8725" width="17.42578125" style="131" bestFit="1" customWidth="1"/>
    <col min="8726" max="8726" width="14.28515625" style="131" bestFit="1" customWidth="1"/>
    <col min="8727" max="8727" width="17.42578125" style="131" bestFit="1" customWidth="1"/>
    <col min="8728" max="8728" width="14.28515625" style="131" bestFit="1" customWidth="1"/>
    <col min="8729" max="8729" width="17.7109375" style="131" bestFit="1" customWidth="1"/>
    <col min="8730" max="8730" width="14.5703125" style="131" bestFit="1" customWidth="1"/>
    <col min="8731" max="8731" width="17.42578125" style="131" bestFit="1" customWidth="1"/>
    <col min="8732" max="8732" width="14.28515625" style="131" bestFit="1" customWidth="1"/>
    <col min="8733" max="8733" width="17.42578125" style="131" bestFit="1" customWidth="1"/>
    <col min="8734" max="8734" width="14.28515625" style="131" bestFit="1" customWidth="1"/>
    <col min="8735" max="8735" width="15.42578125" style="131" bestFit="1" customWidth="1"/>
    <col min="8736" max="8736" width="12.42578125" style="131" bestFit="1" customWidth="1"/>
    <col min="8737" max="8737" width="15.140625" style="131" bestFit="1" customWidth="1"/>
    <col min="8738" max="8738" width="12.140625" style="131" bestFit="1" customWidth="1"/>
    <col min="8739" max="8739" width="14.42578125" style="131" bestFit="1" customWidth="1"/>
    <col min="8740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8976" width="27.140625" style="131" bestFit="1" customWidth="1"/>
    <col min="8977" max="8977" width="17.7109375" style="131" bestFit="1" customWidth="1"/>
    <col min="8978" max="8978" width="14" style="131" bestFit="1" customWidth="1"/>
    <col min="8979" max="8979" width="17.42578125" style="131" bestFit="1" customWidth="1"/>
    <col min="8980" max="8980" width="14.28515625" style="131" bestFit="1" customWidth="1"/>
    <col min="8981" max="8981" width="17.42578125" style="131" bestFit="1" customWidth="1"/>
    <col min="8982" max="8982" width="14.28515625" style="131" bestFit="1" customWidth="1"/>
    <col min="8983" max="8983" width="17.42578125" style="131" bestFit="1" customWidth="1"/>
    <col min="8984" max="8984" width="14.28515625" style="131" bestFit="1" customWidth="1"/>
    <col min="8985" max="8985" width="17.7109375" style="131" bestFit="1" customWidth="1"/>
    <col min="8986" max="8986" width="14.5703125" style="131" bestFit="1" customWidth="1"/>
    <col min="8987" max="8987" width="17.42578125" style="131" bestFit="1" customWidth="1"/>
    <col min="8988" max="8988" width="14.28515625" style="131" bestFit="1" customWidth="1"/>
    <col min="8989" max="8989" width="17.42578125" style="131" bestFit="1" customWidth="1"/>
    <col min="8990" max="8990" width="14.28515625" style="131" bestFit="1" customWidth="1"/>
    <col min="8991" max="8991" width="15.42578125" style="131" bestFit="1" customWidth="1"/>
    <col min="8992" max="8992" width="12.42578125" style="131" bestFit="1" customWidth="1"/>
    <col min="8993" max="8993" width="15.140625" style="131" bestFit="1" customWidth="1"/>
    <col min="8994" max="8994" width="12.140625" style="131" bestFit="1" customWidth="1"/>
    <col min="8995" max="8995" width="14.42578125" style="131" bestFit="1" customWidth="1"/>
    <col min="8996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232" width="27.140625" style="131" bestFit="1" customWidth="1"/>
    <col min="9233" max="9233" width="17.7109375" style="131" bestFit="1" customWidth="1"/>
    <col min="9234" max="9234" width="14" style="131" bestFit="1" customWidth="1"/>
    <col min="9235" max="9235" width="17.42578125" style="131" bestFit="1" customWidth="1"/>
    <col min="9236" max="9236" width="14.28515625" style="131" bestFit="1" customWidth="1"/>
    <col min="9237" max="9237" width="17.42578125" style="131" bestFit="1" customWidth="1"/>
    <col min="9238" max="9238" width="14.28515625" style="131" bestFit="1" customWidth="1"/>
    <col min="9239" max="9239" width="17.42578125" style="131" bestFit="1" customWidth="1"/>
    <col min="9240" max="9240" width="14.28515625" style="131" bestFit="1" customWidth="1"/>
    <col min="9241" max="9241" width="17.7109375" style="131" bestFit="1" customWidth="1"/>
    <col min="9242" max="9242" width="14.5703125" style="131" bestFit="1" customWidth="1"/>
    <col min="9243" max="9243" width="17.42578125" style="131" bestFit="1" customWidth="1"/>
    <col min="9244" max="9244" width="14.28515625" style="131" bestFit="1" customWidth="1"/>
    <col min="9245" max="9245" width="17.42578125" style="131" bestFit="1" customWidth="1"/>
    <col min="9246" max="9246" width="14.28515625" style="131" bestFit="1" customWidth="1"/>
    <col min="9247" max="9247" width="15.42578125" style="131" bestFit="1" customWidth="1"/>
    <col min="9248" max="9248" width="12.42578125" style="131" bestFit="1" customWidth="1"/>
    <col min="9249" max="9249" width="15.140625" style="131" bestFit="1" customWidth="1"/>
    <col min="9250" max="9250" width="12.140625" style="131" bestFit="1" customWidth="1"/>
    <col min="9251" max="9251" width="14.42578125" style="131" bestFit="1" customWidth="1"/>
    <col min="9252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488" width="27.140625" style="131" bestFit="1" customWidth="1"/>
    <col min="9489" max="9489" width="17.7109375" style="131" bestFit="1" customWidth="1"/>
    <col min="9490" max="9490" width="14" style="131" bestFit="1" customWidth="1"/>
    <col min="9491" max="9491" width="17.42578125" style="131" bestFit="1" customWidth="1"/>
    <col min="9492" max="9492" width="14.28515625" style="131" bestFit="1" customWidth="1"/>
    <col min="9493" max="9493" width="17.42578125" style="131" bestFit="1" customWidth="1"/>
    <col min="9494" max="9494" width="14.28515625" style="131" bestFit="1" customWidth="1"/>
    <col min="9495" max="9495" width="17.42578125" style="131" bestFit="1" customWidth="1"/>
    <col min="9496" max="9496" width="14.28515625" style="131" bestFit="1" customWidth="1"/>
    <col min="9497" max="9497" width="17.7109375" style="131" bestFit="1" customWidth="1"/>
    <col min="9498" max="9498" width="14.5703125" style="131" bestFit="1" customWidth="1"/>
    <col min="9499" max="9499" width="17.42578125" style="131" bestFit="1" customWidth="1"/>
    <col min="9500" max="9500" width="14.28515625" style="131" bestFit="1" customWidth="1"/>
    <col min="9501" max="9501" width="17.42578125" style="131" bestFit="1" customWidth="1"/>
    <col min="9502" max="9502" width="14.28515625" style="131" bestFit="1" customWidth="1"/>
    <col min="9503" max="9503" width="15.42578125" style="131" bestFit="1" customWidth="1"/>
    <col min="9504" max="9504" width="12.42578125" style="131" bestFit="1" customWidth="1"/>
    <col min="9505" max="9505" width="15.140625" style="131" bestFit="1" customWidth="1"/>
    <col min="9506" max="9506" width="12.140625" style="131" bestFit="1" customWidth="1"/>
    <col min="9507" max="9507" width="14.42578125" style="131" bestFit="1" customWidth="1"/>
    <col min="9508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744" width="27.140625" style="131" bestFit="1" customWidth="1"/>
    <col min="9745" max="9745" width="17.7109375" style="131" bestFit="1" customWidth="1"/>
    <col min="9746" max="9746" width="14" style="131" bestFit="1" customWidth="1"/>
    <col min="9747" max="9747" width="17.42578125" style="131" bestFit="1" customWidth="1"/>
    <col min="9748" max="9748" width="14.28515625" style="131" bestFit="1" customWidth="1"/>
    <col min="9749" max="9749" width="17.42578125" style="131" bestFit="1" customWidth="1"/>
    <col min="9750" max="9750" width="14.28515625" style="131" bestFit="1" customWidth="1"/>
    <col min="9751" max="9751" width="17.42578125" style="131" bestFit="1" customWidth="1"/>
    <col min="9752" max="9752" width="14.28515625" style="131" bestFit="1" customWidth="1"/>
    <col min="9753" max="9753" width="17.7109375" style="131" bestFit="1" customWidth="1"/>
    <col min="9754" max="9754" width="14.5703125" style="131" bestFit="1" customWidth="1"/>
    <col min="9755" max="9755" width="17.42578125" style="131" bestFit="1" customWidth="1"/>
    <col min="9756" max="9756" width="14.28515625" style="131" bestFit="1" customWidth="1"/>
    <col min="9757" max="9757" width="17.42578125" style="131" bestFit="1" customWidth="1"/>
    <col min="9758" max="9758" width="14.28515625" style="131" bestFit="1" customWidth="1"/>
    <col min="9759" max="9759" width="15.42578125" style="131" bestFit="1" customWidth="1"/>
    <col min="9760" max="9760" width="12.42578125" style="131" bestFit="1" customWidth="1"/>
    <col min="9761" max="9761" width="15.140625" style="131" bestFit="1" customWidth="1"/>
    <col min="9762" max="9762" width="12.140625" style="131" bestFit="1" customWidth="1"/>
    <col min="9763" max="9763" width="14.42578125" style="131" bestFit="1" customWidth="1"/>
    <col min="9764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000" width="27.140625" style="131" bestFit="1" customWidth="1"/>
    <col min="10001" max="10001" width="17.7109375" style="131" bestFit="1" customWidth="1"/>
    <col min="10002" max="10002" width="14" style="131" bestFit="1" customWidth="1"/>
    <col min="10003" max="10003" width="17.42578125" style="131" bestFit="1" customWidth="1"/>
    <col min="10004" max="10004" width="14.28515625" style="131" bestFit="1" customWidth="1"/>
    <col min="10005" max="10005" width="17.42578125" style="131" bestFit="1" customWidth="1"/>
    <col min="10006" max="10006" width="14.28515625" style="131" bestFit="1" customWidth="1"/>
    <col min="10007" max="10007" width="17.42578125" style="131" bestFit="1" customWidth="1"/>
    <col min="10008" max="10008" width="14.28515625" style="131" bestFit="1" customWidth="1"/>
    <col min="10009" max="10009" width="17.7109375" style="131" bestFit="1" customWidth="1"/>
    <col min="10010" max="10010" width="14.5703125" style="131" bestFit="1" customWidth="1"/>
    <col min="10011" max="10011" width="17.42578125" style="131" bestFit="1" customWidth="1"/>
    <col min="10012" max="10012" width="14.28515625" style="131" bestFit="1" customWidth="1"/>
    <col min="10013" max="10013" width="17.42578125" style="131" bestFit="1" customWidth="1"/>
    <col min="10014" max="10014" width="14.28515625" style="131" bestFit="1" customWidth="1"/>
    <col min="10015" max="10015" width="15.42578125" style="131" bestFit="1" customWidth="1"/>
    <col min="10016" max="10016" width="12.42578125" style="131" bestFit="1" customWidth="1"/>
    <col min="10017" max="10017" width="15.140625" style="131" bestFit="1" customWidth="1"/>
    <col min="10018" max="10018" width="12.140625" style="131" bestFit="1" customWidth="1"/>
    <col min="10019" max="10019" width="14.42578125" style="131" bestFit="1" customWidth="1"/>
    <col min="10020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256" width="27.140625" style="131" bestFit="1" customWidth="1"/>
    <col min="10257" max="10257" width="17.7109375" style="131" bestFit="1" customWidth="1"/>
    <col min="10258" max="10258" width="14" style="131" bestFit="1" customWidth="1"/>
    <col min="10259" max="10259" width="17.42578125" style="131" bestFit="1" customWidth="1"/>
    <col min="10260" max="10260" width="14.28515625" style="131" bestFit="1" customWidth="1"/>
    <col min="10261" max="10261" width="17.42578125" style="131" bestFit="1" customWidth="1"/>
    <col min="10262" max="10262" width="14.28515625" style="131" bestFit="1" customWidth="1"/>
    <col min="10263" max="10263" width="17.42578125" style="131" bestFit="1" customWidth="1"/>
    <col min="10264" max="10264" width="14.28515625" style="131" bestFit="1" customWidth="1"/>
    <col min="10265" max="10265" width="17.7109375" style="131" bestFit="1" customWidth="1"/>
    <col min="10266" max="10266" width="14.5703125" style="131" bestFit="1" customWidth="1"/>
    <col min="10267" max="10267" width="17.42578125" style="131" bestFit="1" customWidth="1"/>
    <col min="10268" max="10268" width="14.28515625" style="131" bestFit="1" customWidth="1"/>
    <col min="10269" max="10269" width="17.42578125" style="131" bestFit="1" customWidth="1"/>
    <col min="10270" max="10270" width="14.28515625" style="131" bestFit="1" customWidth="1"/>
    <col min="10271" max="10271" width="15.42578125" style="131" bestFit="1" customWidth="1"/>
    <col min="10272" max="10272" width="12.42578125" style="131" bestFit="1" customWidth="1"/>
    <col min="10273" max="10273" width="15.140625" style="131" bestFit="1" customWidth="1"/>
    <col min="10274" max="10274" width="12.140625" style="131" bestFit="1" customWidth="1"/>
    <col min="10275" max="10275" width="14.42578125" style="131" bestFit="1" customWidth="1"/>
    <col min="10276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512" width="27.140625" style="131" bestFit="1" customWidth="1"/>
    <col min="10513" max="10513" width="17.7109375" style="131" bestFit="1" customWidth="1"/>
    <col min="10514" max="10514" width="14" style="131" bestFit="1" customWidth="1"/>
    <col min="10515" max="10515" width="17.42578125" style="131" bestFit="1" customWidth="1"/>
    <col min="10516" max="10516" width="14.28515625" style="131" bestFit="1" customWidth="1"/>
    <col min="10517" max="10517" width="17.42578125" style="131" bestFit="1" customWidth="1"/>
    <col min="10518" max="10518" width="14.28515625" style="131" bestFit="1" customWidth="1"/>
    <col min="10519" max="10519" width="17.42578125" style="131" bestFit="1" customWidth="1"/>
    <col min="10520" max="10520" width="14.28515625" style="131" bestFit="1" customWidth="1"/>
    <col min="10521" max="10521" width="17.7109375" style="131" bestFit="1" customWidth="1"/>
    <col min="10522" max="10522" width="14.5703125" style="131" bestFit="1" customWidth="1"/>
    <col min="10523" max="10523" width="17.42578125" style="131" bestFit="1" customWidth="1"/>
    <col min="10524" max="10524" width="14.28515625" style="131" bestFit="1" customWidth="1"/>
    <col min="10525" max="10525" width="17.42578125" style="131" bestFit="1" customWidth="1"/>
    <col min="10526" max="10526" width="14.28515625" style="131" bestFit="1" customWidth="1"/>
    <col min="10527" max="10527" width="15.42578125" style="131" bestFit="1" customWidth="1"/>
    <col min="10528" max="10528" width="12.42578125" style="131" bestFit="1" customWidth="1"/>
    <col min="10529" max="10529" width="15.140625" style="131" bestFit="1" customWidth="1"/>
    <col min="10530" max="10530" width="12.140625" style="131" bestFit="1" customWidth="1"/>
    <col min="10531" max="10531" width="14.42578125" style="131" bestFit="1" customWidth="1"/>
    <col min="10532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0768" width="27.140625" style="131" bestFit="1" customWidth="1"/>
    <col min="10769" max="10769" width="17.7109375" style="131" bestFit="1" customWidth="1"/>
    <col min="10770" max="10770" width="14" style="131" bestFit="1" customWidth="1"/>
    <col min="10771" max="10771" width="17.42578125" style="131" bestFit="1" customWidth="1"/>
    <col min="10772" max="10772" width="14.28515625" style="131" bestFit="1" customWidth="1"/>
    <col min="10773" max="10773" width="17.42578125" style="131" bestFit="1" customWidth="1"/>
    <col min="10774" max="10774" width="14.28515625" style="131" bestFit="1" customWidth="1"/>
    <col min="10775" max="10775" width="17.42578125" style="131" bestFit="1" customWidth="1"/>
    <col min="10776" max="10776" width="14.28515625" style="131" bestFit="1" customWidth="1"/>
    <col min="10777" max="10777" width="17.7109375" style="131" bestFit="1" customWidth="1"/>
    <col min="10778" max="10778" width="14.5703125" style="131" bestFit="1" customWidth="1"/>
    <col min="10779" max="10779" width="17.42578125" style="131" bestFit="1" customWidth="1"/>
    <col min="10780" max="10780" width="14.28515625" style="131" bestFit="1" customWidth="1"/>
    <col min="10781" max="10781" width="17.42578125" style="131" bestFit="1" customWidth="1"/>
    <col min="10782" max="10782" width="14.28515625" style="131" bestFit="1" customWidth="1"/>
    <col min="10783" max="10783" width="15.42578125" style="131" bestFit="1" customWidth="1"/>
    <col min="10784" max="10784" width="12.42578125" style="131" bestFit="1" customWidth="1"/>
    <col min="10785" max="10785" width="15.140625" style="131" bestFit="1" customWidth="1"/>
    <col min="10786" max="10786" width="12.140625" style="131" bestFit="1" customWidth="1"/>
    <col min="10787" max="10787" width="14.42578125" style="131" bestFit="1" customWidth="1"/>
    <col min="10788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024" width="27.140625" style="131" bestFit="1" customWidth="1"/>
    <col min="11025" max="11025" width="17.7109375" style="131" bestFit="1" customWidth="1"/>
    <col min="11026" max="11026" width="14" style="131" bestFit="1" customWidth="1"/>
    <col min="11027" max="11027" width="17.42578125" style="131" bestFit="1" customWidth="1"/>
    <col min="11028" max="11028" width="14.28515625" style="131" bestFit="1" customWidth="1"/>
    <col min="11029" max="11029" width="17.42578125" style="131" bestFit="1" customWidth="1"/>
    <col min="11030" max="11030" width="14.28515625" style="131" bestFit="1" customWidth="1"/>
    <col min="11031" max="11031" width="17.42578125" style="131" bestFit="1" customWidth="1"/>
    <col min="11032" max="11032" width="14.28515625" style="131" bestFit="1" customWidth="1"/>
    <col min="11033" max="11033" width="17.7109375" style="131" bestFit="1" customWidth="1"/>
    <col min="11034" max="11034" width="14.5703125" style="131" bestFit="1" customWidth="1"/>
    <col min="11035" max="11035" width="17.42578125" style="131" bestFit="1" customWidth="1"/>
    <col min="11036" max="11036" width="14.28515625" style="131" bestFit="1" customWidth="1"/>
    <col min="11037" max="11037" width="17.42578125" style="131" bestFit="1" customWidth="1"/>
    <col min="11038" max="11038" width="14.28515625" style="131" bestFit="1" customWidth="1"/>
    <col min="11039" max="11039" width="15.42578125" style="131" bestFit="1" customWidth="1"/>
    <col min="11040" max="11040" width="12.42578125" style="131" bestFit="1" customWidth="1"/>
    <col min="11041" max="11041" width="15.140625" style="131" bestFit="1" customWidth="1"/>
    <col min="11042" max="11042" width="12.140625" style="131" bestFit="1" customWidth="1"/>
    <col min="11043" max="11043" width="14.42578125" style="131" bestFit="1" customWidth="1"/>
    <col min="11044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280" width="27.140625" style="131" bestFit="1" customWidth="1"/>
    <col min="11281" max="11281" width="17.7109375" style="131" bestFit="1" customWidth="1"/>
    <col min="11282" max="11282" width="14" style="131" bestFit="1" customWidth="1"/>
    <col min="11283" max="11283" width="17.42578125" style="131" bestFit="1" customWidth="1"/>
    <col min="11284" max="11284" width="14.28515625" style="131" bestFit="1" customWidth="1"/>
    <col min="11285" max="11285" width="17.42578125" style="131" bestFit="1" customWidth="1"/>
    <col min="11286" max="11286" width="14.28515625" style="131" bestFit="1" customWidth="1"/>
    <col min="11287" max="11287" width="17.42578125" style="131" bestFit="1" customWidth="1"/>
    <col min="11288" max="11288" width="14.28515625" style="131" bestFit="1" customWidth="1"/>
    <col min="11289" max="11289" width="17.7109375" style="131" bestFit="1" customWidth="1"/>
    <col min="11290" max="11290" width="14.5703125" style="131" bestFit="1" customWidth="1"/>
    <col min="11291" max="11291" width="17.42578125" style="131" bestFit="1" customWidth="1"/>
    <col min="11292" max="11292" width="14.28515625" style="131" bestFit="1" customWidth="1"/>
    <col min="11293" max="11293" width="17.42578125" style="131" bestFit="1" customWidth="1"/>
    <col min="11294" max="11294" width="14.28515625" style="131" bestFit="1" customWidth="1"/>
    <col min="11295" max="11295" width="15.42578125" style="131" bestFit="1" customWidth="1"/>
    <col min="11296" max="11296" width="12.42578125" style="131" bestFit="1" customWidth="1"/>
    <col min="11297" max="11297" width="15.140625" style="131" bestFit="1" customWidth="1"/>
    <col min="11298" max="11298" width="12.140625" style="131" bestFit="1" customWidth="1"/>
    <col min="11299" max="11299" width="14.42578125" style="131" bestFit="1" customWidth="1"/>
    <col min="11300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536" width="27.140625" style="131" bestFit="1" customWidth="1"/>
    <col min="11537" max="11537" width="17.7109375" style="131" bestFit="1" customWidth="1"/>
    <col min="11538" max="11538" width="14" style="131" bestFit="1" customWidth="1"/>
    <col min="11539" max="11539" width="17.42578125" style="131" bestFit="1" customWidth="1"/>
    <col min="11540" max="11540" width="14.28515625" style="131" bestFit="1" customWidth="1"/>
    <col min="11541" max="11541" width="17.42578125" style="131" bestFit="1" customWidth="1"/>
    <col min="11542" max="11542" width="14.28515625" style="131" bestFit="1" customWidth="1"/>
    <col min="11543" max="11543" width="17.42578125" style="131" bestFit="1" customWidth="1"/>
    <col min="11544" max="11544" width="14.28515625" style="131" bestFit="1" customWidth="1"/>
    <col min="11545" max="11545" width="17.7109375" style="131" bestFit="1" customWidth="1"/>
    <col min="11546" max="11546" width="14.5703125" style="131" bestFit="1" customWidth="1"/>
    <col min="11547" max="11547" width="17.42578125" style="131" bestFit="1" customWidth="1"/>
    <col min="11548" max="11548" width="14.28515625" style="131" bestFit="1" customWidth="1"/>
    <col min="11549" max="11549" width="17.42578125" style="131" bestFit="1" customWidth="1"/>
    <col min="11550" max="11550" width="14.28515625" style="131" bestFit="1" customWidth="1"/>
    <col min="11551" max="11551" width="15.42578125" style="131" bestFit="1" customWidth="1"/>
    <col min="11552" max="11552" width="12.42578125" style="131" bestFit="1" customWidth="1"/>
    <col min="11553" max="11553" width="15.140625" style="131" bestFit="1" customWidth="1"/>
    <col min="11554" max="11554" width="12.140625" style="131" bestFit="1" customWidth="1"/>
    <col min="11555" max="11555" width="14.42578125" style="131" bestFit="1" customWidth="1"/>
    <col min="11556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1792" width="27.140625" style="131" bestFit="1" customWidth="1"/>
    <col min="11793" max="11793" width="17.7109375" style="131" bestFit="1" customWidth="1"/>
    <col min="11794" max="11794" width="14" style="131" bestFit="1" customWidth="1"/>
    <col min="11795" max="11795" width="17.42578125" style="131" bestFit="1" customWidth="1"/>
    <col min="11796" max="11796" width="14.28515625" style="131" bestFit="1" customWidth="1"/>
    <col min="11797" max="11797" width="17.42578125" style="131" bestFit="1" customWidth="1"/>
    <col min="11798" max="11798" width="14.28515625" style="131" bestFit="1" customWidth="1"/>
    <col min="11799" max="11799" width="17.42578125" style="131" bestFit="1" customWidth="1"/>
    <col min="11800" max="11800" width="14.28515625" style="131" bestFit="1" customWidth="1"/>
    <col min="11801" max="11801" width="17.7109375" style="131" bestFit="1" customWidth="1"/>
    <col min="11802" max="11802" width="14.5703125" style="131" bestFit="1" customWidth="1"/>
    <col min="11803" max="11803" width="17.42578125" style="131" bestFit="1" customWidth="1"/>
    <col min="11804" max="11804" width="14.28515625" style="131" bestFit="1" customWidth="1"/>
    <col min="11805" max="11805" width="17.42578125" style="131" bestFit="1" customWidth="1"/>
    <col min="11806" max="11806" width="14.28515625" style="131" bestFit="1" customWidth="1"/>
    <col min="11807" max="11807" width="15.42578125" style="131" bestFit="1" customWidth="1"/>
    <col min="11808" max="11808" width="12.42578125" style="131" bestFit="1" customWidth="1"/>
    <col min="11809" max="11809" width="15.140625" style="131" bestFit="1" customWidth="1"/>
    <col min="11810" max="11810" width="12.140625" style="131" bestFit="1" customWidth="1"/>
    <col min="11811" max="11811" width="14.42578125" style="131" bestFit="1" customWidth="1"/>
    <col min="11812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048" width="27.140625" style="131" bestFit="1" customWidth="1"/>
    <col min="12049" max="12049" width="17.7109375" style="131" bestFit="1" customWidth="1"/>
    <col min="12050" max="12050" width="14" style="131" bestFit="1" customWidth="1"/>
    <col min="12051" max="12051" width="17.42578125" style="131" bestFit="1" customWidth="1"/>
    <col min="12052" max="12052" width="14.28515625" style="131" bestFit="1" customWidth="1"/>
    <col min="12053" max="12053" width="17.42578125" style="131" bestFit="1" customWidth="1"/>
    <col min="12054" max="12054" width="14.28515625" style="131" bestFit="1" customWidth="1"/>
    <col min="12055" max="12055" width="17.42578125" style="131" bestFit="1" customWidth="1"/>
    <col min="12056" max="12056" width="14.28515625" style="131" bestFit="1" customWidth="1"/>
    <col min="12057" max="12057" width="17.7109375" style="131" bestFit="1" customWidth="1"/>
    <col min="12058" max="12058" width="14.5703125" style="131" bestFit="1" customWidth="1"/>
    <col min="12059" max="12059" width="17.42578125" style="131" bestFit="1" customWidth="1"/>
    <col min="12060" max="12060" width="14.28515625" style="131" bestFit="1" customWidth="1"/>
    <col min="12061" max="12061" width="17.42578125" style="131" bestFit="1" customWidth="1"/>
    <col min="12062" max="12062" width="14.28515625" style="131" bestFit="1" customWidth="1"/>
    <col min="12063" max="12063" width="15.42578125" style="131" bestFit="1" customWidth="1"/>
    <col min="12064" max="12064" width="12.42578125" style="131" bestFit="1" customWidth="1"/>
    <col min="12065" max="12065" width="15.140625" style="131" bestFit="1" customWidth="1"/>
    <col min="12066" max="12066" width="12.140625" style="131" bestFit="1" customWidth="1"/>
    <col min="12067" max="12067" width="14.42578125" style="131" bestFit="1" customWidth="1"/>
    <col min="12068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304" width="27.140625" style="131" bestFit="1" customWidth="1"/>
    <col min="12305" max="12305" width="17.7109375" style="131" bestFit="1" customWidth="1"/>
    <col min="12306" max="12306" width="14" style="131" bestFit="1" customWidth="1"/>
    <col min="12307" max="12307" width="17.42578125" style="131" bestFit="1" customWidth="1"/>
    <col min="12308" max="12308" width="14.28515625" style="131" bestFit="1" customWidth="1"/>
    <col min="12309" max="12309" width="17.42578125" style="131" bestFit="1" customWidth="1"/>
    <col min="12310" max="12310" width="14.28515625" style="131" bestFit="1" customWidth="1"/>
    <col min="12311" max="12311" width="17.42578125" style="131" bestFit="1" customWidth="1"/>
    <col min="12312" max="12312" width="14.28515625" style="131" bestFit="1" customWidth="1"/>
    <col min="12313" max="12313" width="17.7109375" style="131" bestFit="1" customWidth="1"/>
    <col min="12314" max="12314" width="14.5703125" style="131" bestFit="1" customWidth="1"/>
    <col min="12315" max="12315" width="17.42578125" style="131" bestFit="1" customWidth="1"/>
    <col min="12316" max="12316" width="14.28515625" style="131" bestFit="1" customWidth="1"/>
    <col min="12317" max="12317" width="17.42578125" style="131" bestFit="1" customWidth="1"/>
    <col min="12318" max="12318" width="14.28515625" style="131" bestFit="1" customWidth="1"/>
    <col min="12319" max="12319" width="15.42578125" style="131" bestFit="1" customWidth="1"/>
    <col min="12320" max="12320" width="12.42578125" style="131" bestFit="1" customWidth="1"/>
    <col min="12321" max="12321" width="15.140625" style="131" bestFit="1" customWidth="1"/>
    <col min="12322" max="12322" width="12.140625" style="131" bestFit="1" customWidth="1"/>
    <col min="12323" max="12323" width="14.42578125" style="131" bestFit="1" customWidth="1"/>
    <col min="12324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560" width="27.140625" style="131" bestFit="1" customWidth="1"/>
    <col min="12561" max="12561" width="17.7109375" style="131" bestFit="1" customWidth="1"/>
    <col min="12562" max="12562" width="14" style="131" bestFit="1" customWidth="1"/>
    <col min="12563" max="12563" width="17.42578125" style="131" bestFit="1" customWidth="1"/>
    <col min="12564" max="12564" width="14.28515625" style="131" bestFit="1" customWidth="1"/>
    <col min="12565" max="12565" width="17.42578125" style="131" bestFit="1" customWidth="1"/>
    <col min="12566" max="12566" width="14.28515625" style="131" bestFit="1" customWidth="1"/>
    <col min="12567" max="12567" width="17.42578125" style="131" bestFit="1" customWidth="1"/>
    <col min="12568" max="12568" width="14.28515625" style="131" bestFit="1" customWidth="1"/>
    <col min="12569" max="12569" width="17.7109375" style="131" bestFit="1" customWidth="1"/>
    <col min="12570" max="12570" width="14.5703125" style="131" bestFit="1" customWidth="1"/>
    <col min="12571" max="12571" width="17.42578125" style="131" bestFit="1" customWidth="1"/>
    <col min="12572" max="12572" width="14.28515625" style="131" bestFit="1" customWidth="1"/>
    <col min="12573" max="12573" width="17.42578125" style="131" bestFit="1" customWidth="1"/>
    <col min="12574" max="12574" width="14.28515625" style="131" bestFit="1" customWidth="1"/>
    <col min="12575" max="12575" width="15.42578125" style="131" bestFit="1" customWidth="1"/>
    <col min="12576" max="12576" width="12.42578125" style="131" bestFit="1" customWidth="1"/>
    <col min="12577" max="12577" width="15.140625" style="131" bestFit="1" customWidth="1"/>
    <col min="12578" max="12578" width="12.140625" style="131" bestFit="1" customWidth="1"/>
    <col min="12579" max="12579" width="14.42578125" style="131" bestFit="1" customWidth="1"/>
    <col min="12580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2816" width="27.140625" style="131" bestFit="1" customWidth="1"/>
    <col min="12817" max="12817" width="17.7109375" style="131" bestFit="1" customWidth="1"/>
    <col min="12818" max="12818" width="14" style="131" bestFit="1" customWidth="1"/>
    <col min="12819" max="12819" width="17.42578125" style="131" bestFit="1" customWidth="1"/>
    <col min="12820" max="12820" width="14.28515625" style="131" bestFit="1" customWidth="1"/>
    <col min="12821" max="12821" width="17.42578125" style="131" bestFit="1" customWidth="1"/>
    <col min="12822" max="12822" width="14.28515625" style="131" bestFit="1" customWidth="1"/>
    <col min="12823" max="12823" width="17.42578125" style="131" bestFit="1" customWidth="1"/>
    <col min="12824" max="12824" width="14.28515625" style="131" bestFit="1" customWidth="1"/>
    <col min="12825" max="12825" width="17.7109375" style="131" bestFit="1" customWidth="1"/>
    <col min="12826" max="12826" width="14.5703125" style="131" bestFit="1" customWidth="1"/>
    <col min="12827" max="12827" width="17.42578125" style="131" bestFit="1" customWidth="1"/>
    <col min="12828" max="12828" width="14.28515625" style="131" bestFit="1" customWidth="1"/>
    <col min="12829" max="12829" width="17.42578125" style="131" bestFit="1" customWidth="1"/>
    <col min="12830" max="12830" width="14.28515625" style="131" bestFit="1" customWidth="1"/>
    <col min="12831" max="12831" width="15.42578125" style="131" bestFit="1" customWidth="1"/>
    <col min="12832" max="12832" width="12.42578125" style="131" bestFit="1" customWidth="1"/>
    <col min="12833" max="12833" width="15.140625" style="131" bestFit="1" customWidth="1"/>
    <col min="12834" max="12834" width="12.140625" style="131" bestFit="1" customWidth="1"/>
    <col min="12835" max="12835" width="14.42578125" style="131" bestFit="1" customWidth="1"/>
    <col min="12836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072" width="27.140625" style="131" bestFit="1" customWidth="1"/>
    <col min="13073" max="13073" width="17.7109375" style="131" bestFit="1" customWidth="1"/>
    <col min="13074" max="13074" width="14" style="131" bestFit="1" customWidth="1"/>
    <col min="13075" max="13075" width="17.42578125" style="131" bestFit="1" customWidth="1"/>
    <col min="13076" max="13076" width="14.28515625" style="131" bestFit="1" customWidth="1"/>
    <col min="13077" max="13077" width="17.42578125" style="131" bestFit="1" customWidth="1"/>
    <col min="13078" max="13078" width="14.28515625" style="131" bestFit="1" customWidth="1"/>
    <col min="13079" max="13079" width="17.42578125" style="131" bestFit="1" customWidth="1"/>
    <col min="13080" max="13080" width="14.28515625" style="131" bestFit="1" customWidth="1"/>
    <col min="13081" max="13081" width="17.7109375" style="131" bestFit="1" customWidth="1"/>
    <col min="13082" max="13082" width="14.5703125" style="131" bestFit="1" customWidth="1"/>
    <col min="13083" max="13083" width="17.42578125" style="131" bestFit="1" customWidth="1"/>
    <col min="13084" max="13084" width="14.28515625" style="131" bestFit="1" customWidth="1"/>
    <col min="13085" max="13085" width="17.42578125" style="131" bestFit="1" customWidth="1"/>
    <col min="13086" max="13086" width="14.28515625" style="131" bestFit="1" customWidth="1"/>
    <col min="13087" max="13087" width="15.42578125" style="131" bestFit="1" customWidth="1"/>
    <col min="13088" max="13088" width="12.42578125" style="131" bestFit="1" customWidth="1"/>
    <col min="13089" max="13089" width="15.140625" style="131" bestFit="1" customWidth="1"/>
    <col min="13090" max="13090" width="12.140625" style="131" bestFit="1" customWidth="1"/>
    <col min="13091" max="13091" width="14.42578125" style="131" bestFit="1" customWidth="1"/>
    <col min="13092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328" width="27.140625" style="131" bestFit="1" customWidth="1"/>
    <col min="13329" max="13329" width="17.7109375" style="131" bestFit="1" customWidth="1"/>
    <col min="13330" max="13330" width="14" style="131" bestFit="1" customWidth="1"/>
    <col min="13331" max="13331" width="17.42578125" style="131" bestFit="1" customWidth="1"/>
    <col min="13332" max="13332" width="14.28515625" style="131" bestFit="1" customWidth="1"/>
    <col min="13333" max="13333" width="17.42578125" style="131" bestFit="1" customWidth="1"/>
    <col min="13334" max="13334" width="14.28515625" style="131" bestFit="1" customWidth="1"/>
    <col min="13335" max="13335" width="17.42578125" style="131" bestFit="1" customWidth="1"/>
    <col min="13336" max="13336" width="14.28515625" style="131" bestFit="1" customWidth="1"/>
    <col min="13337" max="13337" width="17.7109375" style="131" bestFit="1" customWidth="1"/>
    <col min="13338" max="13338" width="14.5703125" style="131" bestFit="1" customWidth="1"/>
    <col min="13339" max="13339" width="17.42578125" style="131" bestFit="1" customWidth="1"/>
    <col min="13340" max="13340" width="14.28515625" style="131" bestFit="1" customWidth="1"/>
    <col min="13341" max="13341" width="17.42578125" style="131" bestFit="1" customWidth="1"/>
    <col min="13342" max="13342" width="14.28515625" style="131" bestFit="1" customWidth="1"/>
    <col min="13343" max="13343" width="15.42578125" style="131" bestFit="1" customWidth="1"/>
    <col min="13344" max="13344" width="12.42578125" style="131" bestFit="1" customWidth="1"/>
    <col min="13345" max="13345" width="15.140625" style="131" bestFit="1" customWidth="1"/>
    <col min="13346" max="13346" width="12.140625" style="131" bestFit="1" customWidth="1"/>
    <col min="13347" max="13347" width="14.42578125" style="131" bestFit="1" customWidth="1"/>
    <col min="13348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584" width="27.140625" style="131" bestFit="1" customWidth="1"/>
    <col min="13585" max="13585" width="17.7109375" style="131" bestFit="1" customWidth="1"/>
    <col min="13586" max="13586" width="14" style="131" bestFit="1" customWidth="1"/>
    <col min="13587" max="13587" width="17.42578125" style="131" bestFit="1" customWidth="1"/>
    <col min="13588" max="13588" width="14.28515625" style="131" bestFit="1" customWidth="1"/>
    <col min="13589" max="13589" width="17.42578125" style="131" bestFit="1" customWidth="1"/>
    <col min="13590" max="13590" width="14.28515625" style="131" bestFit="1" customWidth="1"/>
    <col min="13591" max="13591" width="17.42578125" style="131" bestFit="1" customWidth="1"/>
    <col min="13592" max="13592" width="14.28515625" style="131" bestFit="1" customWidth="1"/>
    <col min="13593" max="13593" width="17.7109375" style="131" bestFit="1" customWidth="1"/>
    <col min="13594" max="13594" width="14.5703125" style="131" bestFit="1" customWidth="1"/>
    <col min="13595" max="13595" width="17.42578125" style="131" bestFit="1" customWidth="1"/>
    <col min="13596" max="13596" width="14.28515625" style="131" bestFit="1" customWidth="1"/>
    <col min="13597" max="13597" width="17.42578125" style="131" bestFit="1" customWidth="1"/>
    <col min="13598" max="13598" width="14.28515625" style="131" bestFit="1" customWidth="1"/>
    <col min="13599" max="13599" width="15.42578125" style="131" bestFit="1" customWidth="1"/>
    <col min="13600" max="13600" width="12.42578125" style="131" bestFit="1" customWidth="1"/>
    <col min="13601" max="13601" width="15.140625" style="131" bestFit="1" customWidth="1"/>
    <col min="13602" max="13602" width="12.140625" style="131" bestFit="1" customWidth="1"/>
    <col min="13603" max="13603" width="14.42578125" style="131" bestFit="1" customWidth="1"/>
    <col min="13604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3840" width="27.140625" style="131" bestFit="1" customWidth="1"/>
    <col min="13841" max="13841" width="17.7109375" style="131" bestFit="1" customWidth="1"/>
    <col min="13842" max="13842" width="14" style="131" bestFit="1" customWidth="1"/>
    <col min="13843" max="13843" width="17.42578125" style="131" bestFit="1" customWidth="1"/>
    <col min="13844" max="13844" width="14.28515625" style="131" bestFit="1" customWidth="1"/>
    <col min="13845" max="13845" width="17.42578125" style="131" bestFit="1" customWidth="1"/>
    <col min="13846" max="13846" width="14.28515625" style="131" bestFit="1" customWidth="1"/>
    <col min="13847" max="13847" width="17.42578125" style="131" bestFit="1" customWidth="1"/>
    <col min="13848" max="13848" width="14.28515625" style="131" bestFit="1" customWidth="1"/>
    <col min="13849" max="13849" width="17.7109375" style="131" bestFit="1" customWidth="1"/>
    <col min="13850" max="13850" width="14.5703125" style="131" bestFit="1" customWidth="1"/>
    <col min="13851" max="13851" width="17.42578125" style="131" bestFit="1" customWidth="1"/>
    <col min="13852" max="13852" width="14.28515625" style="131" bestFit="1" customWidth="1"/>
    <col min="13853" max="13853" width="17.42578125" style="131" bestFit="1" customWidth="1"/>
    <col min="13854" max="13854" width="14.28515625" style="131" bestFit="1" customWidth="1"/>
    <col min="13855" max="13855" width="15.42578125" style="131" bestFit="1" customWidth="1"/>
    <col min="13856" max="13856" width="12.42578125" style="131" bestFit="1" customWidth="1"/>
    <col min="13857" max="13857" width="15.140625" style="131" bestFit="1" customWidth="1"/>
    <col min="13858" max="13858" width="12.140625" style="131" bestFit="1" customWidth="1"/>
    <col min="13859" max="13859" width="14.42578125" style="131" bestFit="1" customWidth="1"/>
    <col min="13860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096" width="27.140625" style="131" bestFit="1" customWidth="1"/>
    <col min="14097" max="14097" width="17.7109375" style="131" bestFit="1" customWidth="1"/>
    <col min="14098" max="14098" width="14" style="131" bestFit="1" customWidth="1"/>
    <col min="14099" max="14099" width="17.42578125" style="131" bestFit="1" customWidth="1"/>
    <col min="14100" max="14100" width="14.28515625" style="131" bestFit="1" customWidth="1"/>
    <col min="14101" max="14101" width="17.42578125" style="131" bestFit="1" customWidth="1"/>
    <col min="14102" max="14102" width="14.28515625" style="131" bestFit="1" customWidth="1"/>
    <col min="14103" max="14103" width="17.42578125" style="131" bestFit="1" customWidth="1"/>
    <col min="14104" max="14104" width="14.28515625" style="131" bestFit="1" customWidth="1"/>
    <col min="14105" max="14105" width="17.7109375" style="131" bestFit="1" customWidth="1"/>
    <col min="14106" max="14106" width="14.5703125" style="131" bestFit="1" customWidth="1"/>
    <col min="14107" max="14107" width="17.42578125" style="131" bestFit="1" customWidth="1"/>
    <col min="14108" max="14108" width="14.28515625" style="131" bestFit="1" customWidth="1"/>
    <col min="14109" max="14109" width="17.42578125" style="131" bestFit="1" customWidth="1"/>
    <col min="14110" max="14110" width="14.28515625" style="131" bestFit="1" customWidth="1"/>
    <col min="14111" max="14111" width="15.42578125" style="131" bestFit="1" customWidth="1"/>
    <col min="14112" max="14112" width="12.42578125" style="131" bestFit="1" customWidth="1"/>
    <col min="14113" max="14113" width="15.140625" style="131" bestFit="1" customWidth="1"/>
    <col min="14114" max="14114" width="12.140625" style="131" bestFit="1" customWidth="1"/>
    <col min="14115" max="14115" width="14.42578125" style="131" bestFit="1" customWidth="1"/>
    <col min="14116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352" width="27.140625" style="131" bestFit="1" customWidth="1"/>
    <col min="14353" max="14353" width="17.7109375" style="131" bestFit="1" customWidth="1"/>
    <col min="14354" max="14354" width="14" style="131" bestFit="1" customWidth="1"/>
    <col min="14355" max="14355" width="17.42578125" style="131" bestFit="1" customWidth="1"/>
    <col min="14356" max="14356" width="14.28515625" style="131" bestFit="1" customWidth="1"/>
    <col min="14357" max="14357" width="17.42578125" style="131" bestFit="1" customWidth="1"/>
    <col min="14358" max="14358" width="14.28515625" style="131" bestFit="1" customWidth="1"/>
    <col min="14359" max="14359" width="17.42578125" style="131" bestFit="1" customWidth="1"/>
    <col min="14360" max="14360" width="14.28515625" style="131" bestFit="1" customWidth="1"/>
    <col min="14361" max="14361" width="17.7109375" style="131" bestFit="1" customWidth="1"/>
    <col min="14362" max="14362" width="14.5703125" style="131" bestFit="1" customWidth="1"/>
    <col min="14363" max="14363" width="17.42578125" style="131" bestFit="1" customWidth="1"/>
    <col min="14364" max="14364" width="14.28515625" style="131" bestFit="1" customWidth="1"/>
    <col min="14365" max="14365" width="17.42578125" style="131" bestFit="1" customWidth="1"/>
    <col min="14366" max="14366" width="14.28515625" style="131" bestFit="1" customWidth="1"/>
    <col min="14367" max="14367" width="15.42578125" style="131" bestFit="1" customWidth="1"/>
    <col min="14368" max="14368" width="12.42578125" style="131" bestFit="1" customWidth="1"/>
    <col min="14369" max="14369" width="15.140625" style="131" bestFit="1" customWidth="1"/>
    <col min="14370" max="14370" width="12.140625" style="131" bestFit="1" customWidth="1"/>
    <col min="14371" max="14371" width="14.42578125" style="131" bestFit="1" customWidth="1"/>
    <col min="14372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608" width="27.140625" style="131" bestFit="1" customWidth="1"/>
    <col min="14609" max="14609" width="17.7109375" style="131" bestFit="1" customWidth="1"/>
    <col min="14610" max="14610" width="14" style="131" bestFit="1" customWidth="1"/>
    <col min="14611" max="14611" width="17.42578125" style="131" bestFit="1" customWidth="1"/>
    <col min="14612" max="14612" width="14.28515625" style="131" bestFit="1" customWidth="1"/>
    <col min="14613" max="14613" width="17.42578125" style="131" bestFit="1" customWidth="1"/>
    <col min="14614" max="14614" width="14.28515625" style="131" bestFit="1" customWidth="1"/>
    <col min="14615" max="14615" width="17.42578125" style="131" bestFit="1" customWidth="1"/>
    <col min="14616" max="14616" width="14.28515625" style="131" bestFit="1" customWidth="1"/>
    <col min="14617" max="14617" width="17.7109375" style="131" bestFit="1" customWidth="1"/>
    <col min="14618" max="14618" width="14.5703125" style="131" bestFit="1" customWidth="1"/>
    <col min="14619" max="14619" width="17.42578125" style="131" bestFit="1" customWidth="1"/>
    <col min="14620" max="14620" width="14.28515625" style="131" bestFit="1" customWidth="1"/>
    <col min="14621" max="14621" width="17.42578125" style="131" bestFit="1" customWidth="1"/>
    <col min="14622" max="14622" width="14.28515625" style="131" bestFit="1" customWidth="1"/>
    <col min="14623" max="14623" width="15.42578125" style="131" bestFit="1" customWidth="1"/>
    <col min="14624" max="14624" width="12.42578125" style="131" bestFit="1" customWidth="1"/>
    <col min="14625" max="14625" width="15.140625" style="131" bestFit="1" customWidth="1"/>
    <col min="14626" max="14626" width="12.140625" style="131" bestFit="1" customWidth="1"/>
    <col min="14627" max="14627" width="14.42578125" style="131" bestFit="1" customWidth="1"/>
    <col min="14628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4864" width="27.140625" style="131" bestFit="1" customWidth="1"/>
    <col min="14865" max="14865" width="17.7109375" style="131" bestFit="1" customWidth="1"/>
    <col min="14866" max="14866" width="14" style="131" bestFit="1" customWidth="1"/>
    <col min="14867" max="14867" width="17.42578125" style="131" bestFit="1" customWidth="1"/>
    <col min="14868" max="14868" width="14.28515625" style="131" bestFit="1" customWidth="1"/>
    <col min="14869" max="14869" width="17.42578125" style="131" bestFit="1" customWidth="1"/>
    <col min="14870" max="14870" width="14.28515625" style="131" bestFit="1" customWidth="1"/>
    <col min="14871" max="14871" width="17.42578125" style="131" bestFit="1" customWidth="1"/>
    <col min="14872" max="14872" width="14.28515625" style="131" bestFit="1" customWidth="1"/>
    <col min="14873" max="14873" width="17.7109375" style="131" bestFit="1" customWidth="1"/>
    <col min="14874" max="14874" width="14.5703125" style="131" bestFit="1" customWidth="1"/>
    <col min="14875" max="14875" width="17.42578125" style="131" bestFit="1" customWidth="1"/>
    <col min="14876" max="14876" width="14.28515625" style="131" bestFit="1" customWidth="1"/>
    <col min="14877" max="14877" width="17.42578125" style="131" bestFit="1" customWidth="1"/>
    <col min="14878" max="14878" width="14.28515625" style="131" bestFit="1" customWidth="1"/>
    <col min="14879" max="14879" width="15.42578125" style="131" bestFit="1" customWidth="1"/>
    <col min="14880" max="14880" width="12.42578125" style="131" bestFit="1" customWidth="1"/>
    <col min="14881" max="14881" width="15.140625" style="131" bestFit="1" customWidth="1"/>
    <col min="14882" max="14882" width="12.140625" style="131" bestFit="1" customWidth="1"/>
    <col min="14883" max="14883" width="14.42578125" style="131" bestFit="1" customWidth="1"/>
    <col min="14884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120" width="27.140625" style="131" bestFit="1" customWidth="1"/>
    <col min="15121" max="15121" width="17.7109375" style="131" bestFit="1" customWidth="1"/>
    <col min="15122" max="15122" width="14" style="131" bestFit="1" customWidth="1"/>
    <col min="15123" max="15123" width="17.42578125" style="131" bestFit="1" customWidth="1"/>
    <col min="15124" max="15124" width="14.28515625" style="131" bestFit="1" customWidth="1"/>
    <col min="15125" max="15125" width="17.42578125" style="131" bestFit="1" customWidth="1"/>
    <col min="15126" max="15126" width="14.28515625" style="131" bestFit="1" customWidth="1"/>
    <col min="15127" max="15127" width="17.42578125" style="131" bestFit="1" customWidth="1"/>
    <col min="15128" max="15128" width="14.28515625" style="131" bestFit="1" customWidth="1"/>
    <col min="15129" max="15129" width="17.7109375" style="131" bestFit="1" customWidth="1"/>
    <col min="15130" max="15130" width="14.5703125" style="131" bestFit="1" customWidth="1"/>
    <col min="15131" max="15131" width="17.42578125" style="131" bestFit="1" customWidth="1"/>
    <col min="15132" max="15132" width="14.28515625" style="131" bestFit="1" customWidth="1"/>
    <col min="15133" max="15133" width="17.42578125" style="131" bestFit="1" customWidth="1"/>
    <col min="15134" max="15134" width="14.28515625" style="131" bestFit="1" customWidth="1"/>
    <col min="15135" max="15135" width="15.42578125" style="131" bestFit="1" customWidth="1"/>
    <col min="15136" max="15136" width="12.42578125" style="131" bestFit="1" customWidth="1"/>
    <col min="15137" max="15137" width="15.140625" style="131" bestFit="1" customWidth="1"/>
    <col min="15138" max="15138" width="12.140625" style="131" bestFit="1" customWidth="1"/>
    <col min="15139" max="15139" width="14.42578125" style="131" bestFit="1" customWidth="1"/>
    <col min="15140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376" width="27.140625" style="131" bestFit="1" customWidth="1"/>
    <col min="15377" max="15377" width="17.7109375" style="131" bestFit="1" customWidth="1"/>
    <col min="15378" max="15378" width="14" style="131" bestFit="1" customWidth="1"/>
    <col min="15379" max="15379" width="17.42578125" style="131" bestFit="1" customWidth="1"/>
    <col min="15380" max="15380" width="14.28515625" style="131" bestFit="1" customWidth="1"/>
    <col min="15381" max="15381" width="17.42578125" style="131" bestFit="1" customWidth="1"/>
    <col min="15382" max="15382" width="14.28515625" style="131" bestFit="1" customWidth="1"/>
    <col min="15383" max="15383" width="17.42578125" style="131" bestFit="1" customWidth="1"/>
    <col min="15384" max="15384" width="14.28515625" style="131" bestFit="1" customWidth="1"/>
    <col min="15385" max="15385" width="17.7109375" style="131" bestFit="1" customWidth="1"/>
    <col min="15386" max="15386" width="14.5703125" style="131" bestFit="1" customWidth="1"/>
    <col min="15387" max="15387" width="17.42578125" style="131" bestFit="1" customWidth="1"/>
    <col min="15388" max="15388" width="14.28515625" style="131" bestFit="1" customWidth="1"/>
    <col min="15389" max="15389" width="17.42578125" style="131" bestFit="1" customWidth="1"/>
    <col min="15390" max="15390" width="14.28515625" style="131" bestFit="1" customWidth="1"/>
    <col min="15391" max="15391" width="15.42578125" style="131" bestFit="1" customWidth="1"/>
    <col min="15392" max="15392" width="12.42578125" style="131" bestFit="1" customWidth="1"/>
    <col min="15393" max="15393" width="15.140625" style="131" bestFit="1" customWidth="1"/>
    <col min="15394" max="15394" width="12.140625" style="131" bestFit="1" customWidth="1"/>
    <col min="15395" max="15395" width="14.42578125" style="131" bestFit="1" customWidth="1"/>
    <col min="15396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632" width="27.140625" style="131" bestFit="1" customWidth="1"/>
    <col min="15633" max="15633" width="17.7109375" style="131" bestFit="1" customWidth="1"/>
    <col min="15634" max="15634" width="14" style="131" bestFit="1" customWidth="1"/>
    <col min="15635" max="15635" width="17.42578125" style="131" bestFit="1" customWidth="1"/>
    <col min="15636" max="15636" width="14.28515625" style="131" bestFit="1" customWidth="1"/>
    <col min="15637" max="15637" width="17.42578125" style="131" bestFit="1" customWidth="1"/>
    <col min="15638" max="15638" width="14.28515625" style="131" bestFit="1" customWidth="1"/>
    <col min="15639" max="15639" width="17.42578125" style="131" bestFit="1" customWidth="1"/>
    <col min="15640" max="15640" width="14.28515625" style="131" bestFit="1" customWidth="1"/>
    <col min="15641" max="15641" width="17.7109375" style="131" bestFit="1" customWidth="1"/>
    <col min="15642" max="15642" width="14.5703125" style="131" bestFit="1" customWidth="1"/>
    <col min="15643" max="15643" width="17.42578125" style="131" bestFit="1" customWidth="1"/>
    <col min="15644" max="15644" width="14.28515625" style="131" bestFit="1" customWidth="1"/>
    <col min="15645" max="15645" width="17.42578125" style="131" bestFit="1" customWidth="1"/>
    <col min="15646" max="15646" width="14.28515625" style="131" bestFit="1" customWidth="1"/>
    <col min="15647" max="15647" width="15.42578125" style="131" bestFit="1" customWidth="1"/>
    <col min="15648" max="15648" width="12.42578125" style="131" bestFit="1" customWidth="1"/>
    <col min="15649" max="15649" width="15.140625" style="131" bestFit="1" customWidth="1"/>
    <col min="15650" max="15650" width="12.140625" style="131" bestFit="1" customWidth="1"/>
    <col min="15651" max="15651" width="14.42578125" style="131" bestFit="1" customWidth="1"/>
    <col min="15652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5888" width="27.140625" style="131" bestFit="1" customWidth="1"/>
    <col min="15889" max="15889" width="17.7109375" style="131" bestFit="1" customWidth="1"/>
    <col min="15890" max="15890" width="14" style="131" bestFit="1" customWidth="1"/>
    <col min="15891" max="15891" width="17.42578125" style="131" bestFit="1" customWidth="1"/>
    <col min="15892" max="15892" width="14.28515625" style="131" bestFit="1" customWidth="1"/>
    <col min="15893" max="15893" width="17.42578125" style="131" bestFit="1" customWidth="1"/>
    <col min="15894" max="15894" width="14.28515625" style="131" bestFit="1" customWidth="1"/>
    <col min="15895" max="15895" width="17.42578125" style="131" bestFit="1" customWidth="1"/>
    <col min="15896" max="15896" width="14.28515625" style="131" bestFit="1" customWidth="1"/>
    <col min="15897" max="15897" width="17.7109375" style="131" bestFit="1" customWidth="1"/>
    <col min="15898" max="15898" width="14.5703125" style="131" bestFit="1" customWidth="1"/>
    <col min="15899" max="15899" width="17.42578125" style="131" bestFit="1" customWidth="1"/>
    <col min="15900" max="15900" width="14.28515625" style="131" bestFit="1" customWidth="1"/>
    <col min="15901" max="15901" width="17.42578125" style="131" bestFit="1" customWidth="1"/>
    <col min="15902" max="15902" width="14.28515625" style="131" bestFit="1" customWidth="1"/>
    <col min="15903" max="15903" width="15.42578125" style="131" bestFit="1" customWidth="1"/>
    <col min="15904" max="15904" width="12.42578125" style="131" bestFit="1" customWidth="1"/>
    <col min="15905" max="15905" width="15.140625" style="131" bestFit="1" customWidth="1"/>
    <col min="15906" max="15906" width="12.140625" style="131" bestFit="1" customWidth="1"/>
    <col min="15907" max="15907" width="14.42578125" style="131" bestFit="1" customWidth="1"/>
    <col min="15908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144" width="27.140625" style="131" bestFit="1" customWidth="1"/>
    <col min="16145" max="16145" width="17.7109375" style="131" bestFit="1" customWidth="1"/>
    <col min="16146" max="16146" width="14" style="131" bestFit="1" customWidth="1"/>
    <col min="16147" max="16147" width="17.42578125" style="131" bestFit="1" customWidth="1"/>
    <col min="16148" max="16148" width="14.28515625" style="131" bestFit="1" customWidth="1"/>
    <col min="16149" max="16149" width="17.42578125" style="131" bestFit="1" customWidth="1"/>
    <col min="16150" max="16150" width="14.28515625" style="131" bestFit="1" customWidth="1"/>
    <col min="16151" max="16151" width="17.42578125" style="131" bestFit="1" customWidth="1"/>
    <col min="16152" max="16152" width="14.28515625" style="131" bestFit="1" customWidth="1"/>
    <col min="16153" max="16153" width="17.7109375" style="131" bestFit="1" customWidth="1"/>
    <col min="16154" max="16154" width="14.5703125" style="131" bestFit="1" customWidth="1"/>
    <col min="16155" max="16155" width="17.42578125" style="131" bestFit="1" customWidth="1"/>
    <col min="16156" max="16156" width="14.28515625" style="131" bestFit="1" customWidth="1"/>
    <col min="16157" max="16157" width="17.42578125" style="131" bestFit="1" customWidth="1"/>
    <col min="16158" max="16158" width="14.28515625" style="131" bestFit="1" customWidth="1"/>
    <col min="16159" max="16159" width="15.42578125" style="131" bestFit="1" customWidth="1"/>
    <col min="16160" max="16160" width="12.42578125" style="131" bestFit="1" customWidth="1"/>
    <col min="16161" max="16161" width="15.140625" style="131" bestFit="1" customWidth="1"/>
    <col min="16162" max="16162" width="12.140625" style="131" bestFit="1" customWidth="1"/>
    <col min="16163" max="16163" width="14.42578125" style="131" bestFit="1" customWidth="1"/>
    <col min="16164" max="16384" width="11.42578125" style="131"/>
  </cols>
  <sheetData>
    <row r="1" spans="1:13" ht="24.75" customHeight="1" x14ac:dyDescent="0.2">
      <c r="A1" s="8"/>
      <c r="B1" s="809" t="s">
        <v>106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</row>
    <row r="2" spans="1:13" ht="14.25" customHeight="1" thickBot="1" x14ac:dyDescent="0.2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3.5" thickTop="1" x14ac:dyDescent="0.2">
      <c r="B3" s="810" t="s">
        <v>32</v>
      </c>
      <c r="C3" s="812" t="s">
        <v>33</v>
      </c>
      <c r="D3" s="823" t="s">
        <v>34</v>
      </c>
      <c r="E3" s="824"/>
      <c r="F3" s="831"/>
      <c r="G3" s="816" t="s">
        <v>35</v>
      </c>
      <c r="H3" s="817"/>
      <c r="I3" s="817"/>
      <c r="J3" s="817"/>
      <c r="K3" s="817"/>
      <c r="L3" s="817"/>
      <c r="M3" s="818"/>
    </row>
    <row r="4" spans="1:13" ht="116.1" customHeight="1" thickBot="1" x14ac:dyDescent="0.25">
      <c r="B4" s="811"/>
      <c r="C4" s="813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customHeight="1" thickTop="1" x14ac:dyDescent="0.2">
      <c r="B5" s="833" t="s">
        <v>51</v>
      </c>
      <c r="C5" s="17" t="s">
        <v>52</v>
      </c>
      <c r="D5" s="18"/>
      <c r="E5" s="19"/>
      <c r="F5" s="20"/>
      <c r="G5" s="21">
        <v>40</v>
      </c>
      <c r="H5" s="22"/>
      <c r="I5" s="21">
        <v>104</v>
      </c>
      <c r="J5" s="21">
        <v>1417.798</v>
      </c>
      <c r="K5" s="19"/>
      <c r="L5" s="23"/>
      <c r="M5" s="24">
        <v>5.0000000000000001E-3</v>
      </c>
    </row>
    <row r="6" spans="1:13" ht="12.75" x14ac:dyDescent="0.2">
      <c r="A6" s="8"/>
      <c r="B6" s="820"/>
      <c r="C6" s="25" t="s">
        <v>53</v>
      </c>
      <c r="D6" s="72"/>
      <c r="E6" s="31"/>
      <c r="F6" s="28"/>
      <c r="G6" s="29">
        <v>202.5</v>
      </c>
      <c r="H6" s="30"/>
      <c r="I6" s="29"/>
      <c r="J6" s="29">
        <v>6783.9459999999999</v>
      </c>
      <c r="K6" s="31"/>
      <c r="L6" s="32">
        <v>529.31500000000005</v>
      </c>
      <c r="M6" s="25">
        <v>2.1819999999999999</v>
      </c>
    </row>
    <row r="7" spans="1:13" ht="12.75" x14ac:dyDescent="0.2">
      <c r="A7" s="8"/>
      <c r="B7" s="820"/>
      <c r="C7" s="25" t="s">
        <v>54</v>
      </c>
      <c r="D7" s="72"/>
      <c r="E7" s="31"/>
      <c r="F7" s="28"/>
      <c r="G7" s="29"/>
      <c r="H7" s="30"/>
      <c r="I7" s="29"/>
      <c r="J7" s="29"/>
      <c r="K7" s="31"/>
      <c r="L7" s="32">
        <v>1291.2109</v>
      </c>
      <c r="M7" s="25"/>
    </row>
    <row r="8" spans="1:13" ht="12.75" x14ac:dyDescent="0.2">
      <c r="A8" s="8"/>
      <c r="B8" s="820"/>
      <c r="C8" s="25" t="s">
        <v>55</v>
      </c>
      <c r="D8" s="72"/>
      <c r="E8" s="31"/>
      <c r="F8" s="28"/>
      <c r="G8" s="29"/>
      <c r="H8" s="30"/>
      <c r="I8" s="29"/>
      <c r="J8" s="29"/>
      <c r="K8" s="31"/>
      <c r="L8" s="32">
        <v>0.54500000000000004</v>
      </c>
      <c r="M8" s="25">
        <v>2.153</v>
      </c>
    </row>
    <row r="9" spans="1:13" ht="12.75" x14ac:dyDescent="0.2">
      <c r="A9" s="8"/>
      <c r="B9" s="820"/>
      <c r="C9" s="25" t="s">
        <v>56</v>
      </c>
      <c r="D9" s="72"/>
      <c r="E9" s="31"/>
      <c r="F9" s="28"/>
      <c r="G9" s="29"/>
      <c r="H9" s="30"/>
      <c r="I9" s="29"/>
      <c r="J9" s="29">
        <v>201.6</v>
      </c>
      <c r="K9" s="31"/>
      <c r="L9" s="32">
        <v>3.1760000000000002</v>
      </c>
      <c r="M9" s="25"/>
    </row>
    <row r="10" spans="1:13" ht="12.75" x14ac:dyDescent="0.2">
      <c r="A10" s="8"/>
      <c r="B10" s="820"/>
      <c r="C10" s="25" t="s">
        <v>47</v>
      </c>
      <c r="D10" s="72"/>
      <c r="E10" s="31"/>
      <c r="F10" s="28"/>
      <c r="G10" s="29"/>
      <c r="H10" s="30"/>
      <c r="I10" s="29"/>
      <c r="J10" s="29">
        <v>1822.7</v>
      </c>
      <c r="K10" s="31"/>
      <c r="L10" s="32">
        <v>3.1219999999999999</v>
      </c>
      <c r="M10" s="25"/>
    </row>
    <row r="11" spans="1:13" ht="12.75" x14ac:dyDescent="0.2">
      <c r="A11" s="8"/>
      <c r="B11" s="820"/>
      <c r="C11" s="25" t="s">
        <v>107</v>
      </c>
      <c r="D11" s="72"/>
      <c r="E11" s="31"/>
      <c r="F11" s="28"/>
      <c r="G11" s="29"/>
      <c r="H11" s="30"/>
      <c r="I11" s="29"/>
      <c r="J11" s="29"/>
      <c r="K11" s="31"/>
      <c r="L11" s="32"/>
      <c r="M11" s="25"/>
    </row>
    <row r="12" spans="1:13" ht="12.75" x14ac:dyDescent="0.2">
      <c r="A12" s="8"/>
      <c r="B12" s="820"/>
      <c r="C12" s="25" t="s">
        <v>57</v>
      </c>
      <c r="D12" s="72"/>
      <c r="E12" s="31"/>
      <c r="F12" s="28"/>
      <c r="G12" s="29"/>
      <c r="H12" s="30"/>
      <c r="I12" s="29"/>
      <c r="J12" s="29"/>
      <c r="K12" s="31"/>
      <c r="L12" s="32"/>
      <c r="M12" s="25"/>
    </row>
    <row r="13" spans="1:13" ht="12.75" x14ac:dyDescent="0.2">
      <c r="A13" s="8"/>
      <c r="B13" s="820"/>
      <c r="C13" s="25" t="s">
        <v>58</v>
      </c>
      <c r="D13" s="72"/>
      <c r="E13" s="31"/>
      <c r="F13" s="28"/>
      <c r="G13" s="29"/>
      <c r="H13" s="30"/>
      <c r="I13" s="29"/>
      <c r="J13" s="29">
        <v>260.41500000000002</v>
      </c>
      <c r="K13" s="31"/>
      <c r="L13" s="32">
        <v>0.8</v>
      </c>
      <c r="M13" s="25"/>
    </row>
    <row r="14" spans="1:13" ht="12.75" x14ac:dyDescent="0.2">
      <c r="A14" s="8"/>
      <c r="B14" s="820"/>
      <c r="C14" s="25" t="s">
        <v>59</v>
      </c>
      <c r="D14" s="72">
        <f>E14+F14</f>
        <v>46700</v>
      </c>
      <c r="E14" s="31">
        <v>46700</v>
      </c>
      <c r="F14" s="28"/>
      <c r="G14" s="29"/>
      <c r="H14" s="30"/>
      <c r="I14" s="29"/>
      <c r="J14" s="29">
        <v>300</v>
      </c>
      <c r="K14" s="31"/>
      <c r="L14" s="32">
        <v>0.10199999999999999</v>
      </c>
      <c r="M14" s="25"/>
    </row>
    <row r="15" spans="1:13" ht="12.75" x14ac:dyDescent="0.2">
      <c r="A15" s="8"/>
      <c r="B15" s="820"/>
      <c r="C15" s="25" t="s">
        <v>60</v>
      </c>
      <c r="D15" s="72"/>
      <c r="E15" s="31"/>
      <c r="F15" s="28"/>
      <c r="G15" s="29"/>
      <c r="H15" s="30"/>
      <c r="I15" s="29"/>
      <c r="J15" s="29"/>
      <c r="K15" s="31"/>
      <c r="L15" s="32">
        <v>7.25</v>
      </c>
      <c r="M15" s="25"/>
    </row>
    <row r="16" spans="1:13" ht="12.75" x14ac:dyDescent="0.2">
      <c r="A16" s="8"/>
      <c r="B16" s="820"/>
      <c r="C16" s="25" t="s">
        <v>61</v>
      </c>
      <c r="D16" s="72"/>
      <c r="E16" s="31"/>
      <c r="F16" s="28"/>
      <c r="G16" s="29"/>
      <c r="H16" s="30"/>
      <c r="I16" s="29"/>
      <c r="J16" s="29"/>
      <c r="K16" s="31"/>
      <c r="L16" s="32">
        <v>5</v>
      </c>
      <c r="M16" s="25"/>
    </row>
    <row r="17" spans="1:13" ht="12.75" x14ac:dyDescent="0.2">
      <c r="A17" s="8"/>
      <c r="B17" s="820"/>
      <c r="C17" s="25" t="s">
        <v>62</v>
      </c>
      <c r="D17" s="72"/>
      <c r="E17" s="31"/>
      <c r="F17" s="28"/>
      <c r="G17" s="29"/>
      <c r="H17" s="30"/>
      <c r="I17" s="29"/>
      <c r="J17" s="29"/>
      <c r="K17" s="31"/>
      <c r="L17" s="32">
        <v>8.6</v>
      </c>
      <c r="M17" s="25"/>
    </row>
    <row r="18" spans="1:13" ht="12.75" x14ac:dyDescent="0.2">
      <c r="A18" s="8"/>
      <c r="B18" s="820"/>
      <c r="C18" s="25" t="s">
        <v>63</v>
      </c>
      <c r="D18" s="72"/>
      <c r="E18" s="31"/>
      <c r="F18" s="28"/>
      <c r="G18" s="29"/>
      <c r="H18" s="30"/>
      <c r="I18" s="29">
        <v>9389</v>
      </c>
      <c r="J18" s="29">
        <v>60</v>
      </c>
      <c r="K18" s="31"/>
      <c r="L18" s="32"/>
      <c r="M18" s="25">
        <v>2</v>
      </c>
    </row>
    <row r="19" spans="1:13" ht="12.75" x14ac:dyDescent="0.2">
      <c r="A19" s="8"/>
      <c r="B19" s="820"/>
      <c r="C19" s="25" t="s">
        <v>78</v>
      </c>
      <c r="D19" s="72">
        <f>E19+F19</f>
        <v>167546</v>
      </c>
      <c r="E19" s="31">
        <v>167546</v>
      </c>
      <c r="F19" s="28"/>
      <c r="G19" s="29"/>
      <c r="H19" s="30"/>
      <c r="I19" s="29"/>
      <c r="J19" s="29">
        <v>8818.2360000000008</v>
      </c>
      <c r="K19" s="31"/>
      <c r="L19" s="32"/>
      <c r="M19" s="25"/>
    </row>
    <row r="20" spans="1:13" ht="12.75" x14ac:dyDescent="0.2">
      <c r="A20" s="8"/>
      <c r="B20" s="820"/>
      <c r="C20" s="25" t="s">
        <v>103</v>
      </c>
      <c r="D20" s="72"/>
      <c r="E20" s="31"/>
      <c r="F20" s="28"/>
      <c r="G20" s="29"/>
      <c r="H20" s="30"/>
      <c r="I20" s="29"/>
      <c r="J20" s="29"/>
      <c r="K20" s="31"/>
      <c r="L20" s="32"/>
      <c r="M20" s="25"/>
    </row>
    <row r="21" spans="1:13" ht="12.75" x14ac:dyDescent="0.2">
      <c r="A21" s="8"/>
      <c r="B21" s="820"/>
      <c r="C21" s="25" t="s">
        <v>79</v>
      </c>
      <c r="D21" s="72">
        <f>E21+F21</f>
        <v>95405</v>
      </c>
      <c r="E21" s="31">
        <v>95405</v>
      </c>
      <c r="F21" s="28"/>
      <c r="G21" s="29"/>
      <c r="H21" s="30"/>
      <c r="I21" s="29"/>
      <c r="J21" s="29">
        <v>5612.0870000000004</v>
      </c>
      <c r="K21" s="31"/>
      <c r="L21" s="32"/>
      <c r="M21" s="25"/>
    </row>
    <row r="22" spans="1:13" ht="12.75" x14ac:dyDescent="0.2">
      <c r="B22" s="835"/>
      <c r="C22" s="67" t="s">
        <v>50</v>
      </c>
      <c r="D22" s="68">
        <f>SUM(D5:D21)</f>
        <v>309651</v>
      </c>
      <c r="E22" s="88">
        <f>SUM(E5:E21)</f>
        <v>309651</v>
      </c>
      <c r="F22" s="132"/>
      <c r="G22" s="69">
        <f t="shared" ref="G22:M22" si="0">SUM(G5:G21)</f>
        <v>242.5</v>
      </c>
      <c r="H22" s="88"/>
      <c r="I22" s="88">
        <f t="shared" si="0"/>
        <v>9493</v>
      </c>
      <c r="J22" s="88">
        <f t="shared" si="0"/>
        <v>25276.782000000003</v>
      </c>
      <c r="K22" s="88"/>
      <c r="L22" s="88">
        <f t="shared" si="0"/>
        <v>1849.1209000000001</v>
      </c>
      <c r="M22" s="133">
        <f t="shared" si="0"/>
        <v>6.34</v>
      </c>
    </row>
    <row r="23" spans="1:13" ht="12.75" customHeight="1" x14ac:dyDescent="0.2">
      <c r="B23" s="833" t="s">
        <v>68</v>
      </c>
      <c r="C23" s="17" t="s">
        <v>52</v>
      </c>
      <c r="D23" s="18"/>
      <c r="E23" s="19"/>
      <c r="F23" s="146"/>
      <c r="G23" s="21">
        <v>1389</v>
      </c>
      <c r="H23" s="22"/>
      <c r="I23" s="21"/>
      <c r="J23" s="21"/>
      <c r="K23" s="19"/>
      <c r="L23" s="23"/>
      <c r="M23" s="17"/>
    </row>
    <row r="24" spans="1:13" ht="12.75" x14ac:dyDescent="0.2">
      <c r="A24" s="8"/>
      <c r="B24" s="820"/>
      <c r="C24" s="25" t="s">
        <v>53</v>
      </c>
      <c r="D24" s="72">
        <f>E24+F24</f>
        <v>90433.14</v>
      </c>
      <c r="E24" s="31"/>
      <c r="F24" s="28">
        <v>90433.14</v>
      </c>
      <c r="G24" s="29"/>
      <c r="H24" s="30"/>
      <c r="I24" s="29"/>
      <c r="J24" s="29">
        <v>193.32499999999999</v>
      </c>
      <c r="K24" s="31"/>
      <c r="L24" s="32"/>
      <c r="M24" s="25">
        <v>1.98</v>
      </c>
    </row>
    <row r="25" spans="1:13" ht="12.75" x14ac:dyDescent="0.2">
      <c r="A25" s="8"/>
      <c r="B25" s="820"/>
      <c r="C25" s="25" t="s">
        <v>54</v>
      </c>
      <c r="D25" s="72">
        <f>E25+F25</f>
        <v>13003572.689999998</v>
      </c>
      <c r="E25" s="31">
        <v>11980395.149999999</v>
      </c>
      <c r="F25" s="28">
        <v>1023177.54</v>
      </c>
      <c r="G25" s="29">
        <v>216992</v>
      </c>
      <c r="H25" s="30"/>
      <c r="I25" s="29">
        <v>16312</v>
      </c>
      <c r="J25" s="29">
        <v>22543.339</v>
      </c>
      <c r="K25" s="31">
        <v>2591.5</v>
      </c>
      <c r="L25" s="32"/>
      <c r="M25" s="25">
        <v>30</v>
      </c>
    </row>
    <row r="26" spans="1:13" ht="12.75" x14ac:dyDescent="0.2">
      <c r="A26" s="8"/>
      <c r="B26" s="820"/>
      <c r="C26" s="25" t="s">
        <v>56</v>
      </c>
      <c r="D26" s="72"/>
      <c r="E26" s="31"/>
      <c r="F26" s="28"/>
      <c r="G26" s="29"/>
      <c r="H26" s="30"/>
      <c r="I26" s="29"/>
      <c r="J26" s="29">
        <v>22.4</v>
      </c>
      <c r="K26" s="31"/>
      <c r="L26" s="32"/>
      <c r="M26" s="25"/>
    </row>
    <row r="27" spans="1:13" ht="12.75" x14ac:dyDescent="0.2">
      <c r="A27" s="8"/>
      <c r="B27" s="820"/>
      <c r="C27" s="25" t="s">
        <v>47</v>
      </c>
      <c r="D27" s="72">
        <f>E27+F27</f>
        <v>35729.990000000005</v>
      </c>
      <c r="E27" s="31">
        <v>30137.99</v>
      </c>
      <c r="F27" s="28">
        <v>5592</v>
      </c>
      <c r="G27" s="29"/>
      <c r="H27" s="30"/>
      <c r="I27" s="29">
        <v>4000</v>
      </c>
      <c r="J27" s="29">
        <v>875.3</v>
      </c>
      <c r="K27" s="31">
        <v>466</v>
      </c>
      <c r="L27" s="32"/>
      <c r="M27" s="25"/>
    </row>
    <row r="28" spans="1:13" ht="12.75" x14ac:dyDescent="0.2">
      <c r="A28" s="8"/>
      <c r="B28" s="820"/>
      <c r="C28" s="25" t="s">
        <v>58</v>
      </c>
      <c r="D28" s="72"/>
      <c r="E28" s="31"/>
      <c r="F28" s="28"/>
      <c r="G28" s="29"/>
      <c r="H28" s="30"/>
      <c r="I28" s="29">
        <v>444.2</v>
      </c>
      <c r="J28" s="29"/>
      <c r="K28" s="31"/>
      <c r="L28" s="32"/>
      <c r="M28" s="25"/>
    </row>
    <row r="29" spans="1:13" ht="12.75" x14ac:dyDescent="0.2">
      <c r="A29" s="8"/>
      <c r="B29" s="820"/>
      <c r="C29" s="25" t="s">
        <v>99</v>
      </c>
      <c r="D29" s="72">
        <f t="shared" ref="D29:D42" si="1">E29+F29</f>
        <v>200</v>
      </c>
      <c r="E29" s="31"/>
      <c r="F29" s="28">
        <v>200</v>
      </c>
      <c r="G29" s="29"/>
      <c r="H29" s="30"/>
      <c r="I29" s="29"/>
      <c r="J29" s="29"/>
      <c r="K29" s="31">
        <v>100</v>
      </c>
      <c r="L29" s="32"/>
      <c r="M29" s="25"/>
    </row>
    <row r="30" spans="1:13" ht="12.75" x14ac:dyDescent="0.2">
      <c r="A30" s="8"/>
      <c r="B30" s="820"/>
      <c r="C30" s="25" t="s">
        <v>70</v>
      </c>
      <c r="D30" s="72">
        <f t="shared" si="1"/>
        <v>14555568.019999998</v>
      </c>
      <c r="E30" s="31">
        <v>14555568.019999998</v>
      </c>
      <c r="F30" s="28"/>
      <c r="G30" s="29"/>
      <c r="H30" s="30"/>
      <c r="I30" s="29"/>
      <c r="J30" s="29">
        <v>51660.720099999999</v>
      </c>
      <c r="K30" s="31"/>
      <c r="L30" s="32"/>
      <c r="M30" s="25"/>
    </row>
    <row r="31" spans="1:13" ht="12.75" x14ac:dyDescent="0.2">
      <c r="A31" s="8"/>
      <c r="B31" s="820"/>
      <c r="C31" s="25" t="s">
        <v>81</v>
      </c>
      <c r="D31" s="72">
        <f t="shared" si="1"/>
        <v>296191.64</v>
      </c>
      <c r="E31" s="31">
        <v>296191.64</v>
      </c>
      <c r="F31" s="28"/>
      <c r="G31" s="29"/>
      <c r="H31" s="30"/>
      <c r="I31" s="29"/>
      <c r="J31" s="29">
        <v>840</v>
      </c>
      <c r="K31" s="31"/>
      <c r="L31" s="32"/>
      <c r="M31" s="25"/>
    </row>
    <row r="32" spans="1:13" ht="12.75" x14ac:dyDescent="0.2">
      <c r="A32" s="8"/>
      <c r="B32" s="820"/>
      <c r="C32" s="25" t="s">
        <v>72</v>
      </c>
      <c r="D32" s="72">
        <f t="shared" si="1"/>
        <v>601470.96</v>
      </c>
      <c r="E32" s="31">
        <v>601470.96</v>
      </c>
      <c r="F32" s="28"/>
      <c r="G32" s="29"/>
      <c r="H32" s="30"/>
      <c r="I32" s="29"/>
      <c r="J32" s="29">
        <v>546.47799999999995</v>
      </c>
      <c r="K32" s="31"/>
      <c r="L32" s="32"/>
      <c r="M32" s="25"/>
    </row>
    <row r="33" spans="1:14" ht="12.75" x14ac:dyDescent="0.2">
      <c r="A33" s="8"/>
      <c r="B33" s="820"/>
      <c r="C33" s="25" t="s">
        <v>73</v>
      </c>
      <c r="D33" s="72">
        <f t="shared" si="1"/>
        <v>18404864.84</v>
      </c>
      <c r="E33" s="31">
        <v>18403488.07</v>
      </c>
      <c r="F33" s="28">
        <v>1376.77</v>
      </c>
      <c r="G33" s="29"/>
      <c r="H33" s="30"/>
      <c r="I33" s="29"/>
      <c r="J33" s="29">
        <v>72431.026000000013</v>
      </c>
      <c r="K33" s="31">
        <v>275.35400000000004</v>
      </c>
      <c r="L33" s="32"/>
      <c r="M33" s="25"/>
    </row>
    <row r="34" spans="1:14" ht="12.75" x14ac:dyDescent="0.2">
      <c r="A34" s="8"/>
      <c r="B34" s="820"/>
      <c r="C34" s="25" t="s">
        <v>74</v>
      </c>
      <c r="D34" s="72">
        <f t="shared" si="1"/>
        <v>2133818.7000000002</v>
      </c>
      <c r="E34" s="31">
        <v>2133818.7000000002</v>
      </c>
      <c r="F34" s="28"/>
      <c r="G34" s="29"/>
      <c r="H34" s="30"/>
      <c r="I34" s="29">
        <v>1337</v>
      </c>
      <c r="J34" s="29">
        <v>701.99900000000002</v>
      </c>
      <c r="K34" s="31"/>
      <c r="L34" s="32"/>
      <c r="M34" s="25"/>
    </row>
    <row r="35" spans="1:14" ht="12.75" x14ac:dyDescent="0.2">
      <c r="A35" s="8"/>
      <c r="B35" s="820"/>
      <c r="C35" s="25" t="s">
        <v>75</v>
      </c>
      <c r="D35" s="72">
        <f t="shared" si="1"/>
        <v>1479357</v>
      </c>
      <c r="E35" s="31">
        <v>1479357</v>
      </c>
      <c r="F35" s="28"/>
      <c r="G35" s="29"/>
      <c r="H35" s="30"/>
      <c r="I35" s="29"/>
      <c r="J35" s="29">
        <v>478.524</v>
      </c>
      <c r="K35" s="31"/>
      <c r="L35" s="32"/>
      <c r="M35" s="25"/>
    </row>
    <row r="36" spans="1:14" ht="12.75" x14ac:dyDescent="0.2">
      <c r="A36" s="8"/>
      <c r="B36" s="820"/>
      <c r="C36" s="25" t="s">
        <v>108</v>
      </c>
      <c r="D36" s="72">
        <f t="shared" si="1"/>
        <v>7434.5320000000002</v>
      </c>
      <c r="E36" s="31">
        <v>7000</v>
      </c>
      <c r="F36" s="28">
        <v>434.53200000000004</v>
      </c>
      <c r="G36" s="29"/>
      <c r="H36" s="30"/>
      <c r="I36" s="29"/>
      <c r="J36" s="29">
        <v>200</v>
      </c>
      <c r="K36" s="31">
        <v>12.732799999999999</v>
      </c>
      <c r="L36" s="32"/>
      <c r="M36" s="25"/>
    </row>
    <row r="37" spans="1:14" ht="12.75" x14ac:dyDescent="0.2">
      <c r="A37" s="8"/>
      <c r="B37" s="820"/>
      <c r="C37" s="25" t="s">
        <v>76</v>
      </c>
      <c r="D37" s="72">
        <f t="shared" si="1"/>
        <v>11680</v>
      </c>
      <c r="E37" s="31">
        <v>11680</v>
      </c>
      <c r="F37" s="28"/>
      <c r="G37" s="29"/>
      <c r="H37" s="30"/>
      <c r="I37" s="29"/>
      <c r="J37" s="29">
        <v>546.99800000000005</v>
      </c>
      <c r="K37" s="31"/>
      <c r="L37" s="32"/>
      <c r="M37" s="25"/>
    </row>
    <row r="38" spans="1:14" ht="12.75" x14ac:dyDescent="0.2">
      <c r="A38" s="8"/>
      <c r="B38" s="820"/>
      <c r="C38" s="25" t="s">
        <v>77</v>
      </c>
      <c r="D38" s="72">
        <f t="shared" si="1"/>
        <v>21134.5</v>
      </c>
      <c r="E38" s="31">
        <v>21134.5</v>
      </c>
      <c r="F38" s="28"/>
      <c r="G38" s="29"/>
      <c r="H38" s="30"/>
      <c r="I38" s="29">
        <v>800</v>
      </c>
      <c r="J38" s="29">
        <v>1467</v>
      </c>
      <c r="K38" s="31"/>
      <c r="L38" s="32"/>
      <c r="M38" s="25"/>
    </row>
    <row r="39" spans="1:14" ht="12.75" x14ac:dyDescent="0.2">
      <c r="A39" s="8"/>
      <c r="B39" s="820"/>
      <c r="C39" s="25" t="s">
        <v>80</v>
      </c>
      <c r="D39" s="72">
        <f t="shared" si="1"/>
        <v>15000</v>
      </c>
      <c r="E39" s="31">
        <v>15000</v>
      </c>
      <c r="F39" s="28"/>
      <c r="G39" s="29"/>
      <c r="H39" s="30"/>
      <c r="I39" s="29"/>
      <c r="J39" s="130">
        <v>68750</v>
      </c>
      <c r="K39" s="31"/>
      <c r="L39" s="32"/>
      <c r="M39" s="25"/>
    </row>
    <row r="40" spans="1:14" ht="12.75" x14ac:dyDescent="0.2">
      <c r="A40" s="8"/>
      <c r="B40" s="820"/>
      <c r="C40" s="25" t="s">
        <v>78</v>
      </c>
      <c r="D40" s="72">
        <f t="shared" si="1"/>
        <v>351454.03</v>
      </c>
      <c r="E40" s="31">
        <v>351454.03</v>
      </c>
      <c r="F40" s="28"/>
      <c r="G40" s="29"/>
      <c r="H40" s="30"/>
      <c r="I40" s="29">
        <v>24451</v>
      </c>
      <c r="J40" s="29">
        <v>31724.438999999998</v>
      </c>
      <c r="K40" s="31"/>
      <c r="L40" s="32"/>
      <c r="M40" s="25"/>
    </row>
    <row r="41" spans="1:14" ht="12.75" x14ac:dyDescent="0.2">
      <c r="A41" s="8"/>
      <c r="B41" s="820"/>
      <c r="C41" s="25" t="s">
        <v>64</v>
      </c>
      <c r="D41" s="72">
        <f t="shared" si="1"/>
        <v>74800</v>
      </c>
      <c r="E41" s="31">
        <v>74800</v>
      </c>
      <c r="F41" s="28"/>
      <c r="G41" s="29"/>
      <c r="H41" s="30"/>
      <c r="I41" s="29"/>
      <c r="J41" s="29">
        <v>1087.5</v>
      </c>
      <c r="K41" s="31"/>
      <c r="L41" s="32"/>
      <c r="M41" s="25"/>
    </row>
    <row r="42" spans="1:14" ht="12.75" x14ac:dyDescent="0.2">
      <c r="A42" s="8"/>
      <c r="B42" s="820"/>
      <c r="C42" s="25" t="s">
        <v>79</v>
      </c>
      <c r="D42" s="72">
        <f t="shared" si="1"/>
        <v>748034.93</v>
      </c>
      <c r="E42" s="31">
        <v>748034.93</v>
      </c>
      <c r="F42" s="28"/>
      <c r="G42" s="29"/>
      <c r="H42" s="30"/>
      <c r="I42" s="29">
        <v>53457</v>
      </c>
      <c r="J42" s="29">
        <v>103844.723</v>
      </c>
      <c r="K42" s="31"/>
      <c r="L42" s="32"/>
      <c r="M42" s="25"/>
    </row>
    <row r="43" spans="1:14" ht="12.75" x14ac:dyDescent="0.2">
      <c r="A43" s="8"/>
      <c r="B43" s="820"/>
      <c r="C43" s="25" t="s">
        <v>109</v>
      </c>
      <c r="D43" s="72"/>
      <c r="E43" s="31"/>
      <c r="F43" s="28"/>
      <c r="G43" s="29"/>
      <c r="H43" s="30"/>
      <c r="I43" s="29"/>
      <c r="J43" s="29"/>
      <c r="K43" s="31"/>
      <c r="L43" s="32"/>
      <c r="M43" s="25"/>
    </row>
    <row r="44" spans="1:14" ht="12.75" x14ac:dyDescent="0.2">
      <c r="A44" s="8"/>
      <c r="B44" s="820"/>
      <c r="C44" s="25" t="s">
        <v>65</v>
      </c>
      <c r="D44" s="72"/>
      <c r="E44" s="31"/>
      <c r="F44" s="28"/>
      <c r="G44" s="29"/>
      <c r="H44" s="30"/>
      <c r="I44" s="29"/>
      <c r="J44" s="29"/>
      <c r="K44" s="31"/>
      <c r="L44" s="32"/>
      <c r="M44" s="25"/>
    </row>
    <row r="45" spans="1:14" ht="12.75" x14ac:dyDescent="0.2">
      <c r="A45" s="8"/>
      <c r="B45" s="820"/>
      <c r="C45" s="25" t="s">
        <v>49</v>
      </c>
      <c r="D45" s="72">
        <f>E45+F45</f>
        <v>699355.7</v>
      </c>
      <c r="E45" s="31"/>
      <c r="F45" s="28">
        <v>699355.7</v>
      </c>
      <c r="G45" s="29"/>
      <c r="H45" s="30"/>
      <c r="I45" s="29"/>
      <c r="J45" s="29"/>
      <c r="K45" s="31">
        <v>1680.6</v>
      </c>
      <c r="L45" s="32"/>
      <c r="M45" s="25"/>
    </row>
    <row r="46" spans="1:14" ht="12.75" x14ac:dyDescent="0.2">
      <c r="B46" s="835"/>
      <c r="C46" s="67" t="s">
        <v>50</v>
      </c>
      <c r="D46" s="68">
        <f>SUM(D23:D45)</f>
        <v>52530100.672000006</v>
      </c>
      <c r="E46" s="88">
        <f>SUM(E23:E45)</f>
        <v>50709530.990000002</v>
      </c>
      <c r="F46" s="132">
        <f t="shared" ref="F46:M46" si="2">SUM(F23:F45)</f>
        <v>1820569.6819999998</v>
      </c>
      <c r="G46" s="69">
        <f t="shared" si="2"/>
        <v>218381</v>
      </c>
      <c r="H46" s="88"/>
      <c r="I46" s="88">
        <f t="shared" si="2"/>
        <v>100801.2</v>
      </c>
      <c r="J46" s="88">
        <f t="shared" si="2"/>
        <v>357913.77110000001</v>
      </c>
      <c r="K46" s="88">
        <f t="shared" si="2"/>
        <v>5126.1868000000004</v>
      </c>
      <c r="L46" s="88"/>
      <c r="M46" s="91">
        <f t="shared" si="2"/>
        <v>31.98</v>
      </c>
      <c r="N46" s="135"/>
    </row>
    <row r="47" spans="1:14" ht="12.75" x14ac:dyDescent="0.2">
      <c r="B47" s="833" t="s">
        <v>84</v>
      </c>
      <c r="C47" s="25" t="s">
        <v>56</v>
      </c>
      <c r="D47" s="72">
        <f>E47+F47</f>
        <v>80000</v>
      </c>
      <c r="E47" s="136">
        <v>10000</v>
      </c>
      <c r="F47" s="94">
        <v>70000</v>
      </c>
      <c r="G47" s="104"/>
      <c r="H47" s="96"/>
      <c r="I47" s="104"/>
      <c r="J47" s="29">
        <v>5</v>
      </c>
      <c r="K47" s="136">
        <v>32500</v>
      </c>
      <c r="L47" s="151"/>
      <c r="M47" s="108"/>
    </row>
    <row r="48" spans="1:14" ht="12.75" customHeight="1" x14ac:dyDescent="0.2">
      <c r="B48" s="820"/>
      <c r="C48" s="25" t="s">
        <v>85</v>
      </c>
      <c r="D48" s="72">
        <f>E48+F48</f>
        <v>61000</v>
      </c>
      <c r="E48" s="31">
        <v>1000</v>
      </c>
      <c r="F48" s="28">
        <v>60000</v>
      </c>
      <c r="G48" s="32"/>
      <c r="H48" s="152"/>
      <c r="I48" s="30"/>
      <c r="J48" s="29">
        <v>1</v>
      </c>
      <c r="K48" s="29">
        <v>30000</v>
      </c>
      <c r="L48" s="30"/>
      <c r="M48" s="25"/>
    </row>
    <row r="49" spans="1:14" ht="12.75" x14ac:dyDescent="0.2">
      <c r="B49" s="835"/>
      <c r="C49" s="67" t="s">
        <v>50</v>
      </c>
      <c r="D49" s="68">
        <f>SUM(D47:D48)</f>
        <v>141000</v>
      </c>
      <c r="E49" s="88">
        <f>SUM(E47:E48)</f>
        <v>11000</v>
      </c>
      <c r="F49" s="132">
        <f>SUM(F47:F48)</f>
        <v>130000</v>
      </c>
      <c r="G49" s="69"/>
      <c r="H49" s="88"/>
      <c r="I49" s="88"/>
      <c r="J49" s="88">
        <f>SUM(J47:J48)</f>
        <v>6</v>
      </c>
      <c r="K49" s="88">
        <f>SUM(K47:K48)</f>
        <v>62500</v>
      </c>
      <c r="L49" s="88"/>
      <c r="M49" s="91"/>
      <c r="N49" s="135"/>
    </row>
    <row r="50" spans="1:14" ht="12.75" customHeight="1" x14ac:dyDescent="0.2">
      <c r="B50" s="833" t="s">
        <v>101</v>
      </c>
      <c r="C50" s="17" t="s">
        <v>54</v>
      </c>
      <c r="D50" s="72">
        <f t="shared" ref="D50:D57" si="3">E50+F50</f>
        <v>31200</v>
      </c>
      <c r="E50" s="19">
        <v>31200</v>
      </c>
      <c r="F50" s="146"/>
      <c r="G50" s="21"/>
      <c r="H50" s="22"/>
      <c r="I50" s="21"/>
      <c r="J50" s="21">
        <v>156</v>
      </c>
      <c r="K50" s="19"/>
      <c r="L50" s="23"/>
      <c r="M50" s="17"/>
    </row>
    <row r="51" spans="1:14" ht="12.75" x14ac:dyDescent="0.2">
      <c r="A51" s="8"/>
      <c r="B51" s="820"/>
      <c r="C51" s="25" t="s">
        <v>56</v>
      </c>
      <c r="D51" s="72">
        <f t="shared" si="3"/>
        <v>1400</v>
      </c>
      <c r="E51" s="31"/>
      <c r="F51" s="28">
        <v>1400</v>
      </c>
      <c r="G51" s="29"/>
      <c r="H51" s="30"/>
      <c r="I51" s="29"/>
      <c r="J51" s="29"/>
      <c r="K51" s="31">
        <v>220</v>
      </c>
      <c r="L51" s="32"/>
      <c r="M51" s="25"/>
    </row>
    <row r="52" spans="1:14" ht="12.75" x14ac:dyDescent="0.2">
      <c r="A52" s="8"/>
      <c r="B52" s="820"/>
      <c r="C52" s="25" t="s">
        <v>47</v>
      </c>
      <c r="D52" s="72">
        <f t="shared" si="3"/>
        <v>126437.6</v>
      </c>
      <c r="E52" s="31">
        <v>1600</v>
      </c>
      <c r="F52" s="28">
        <v>124837.6</v>
      </c>
      <c r="G52" s="29"/>
      <c r="H52" s="30"/>
      <c r="I52" s="29"/>
      <c r="J52" s="29">
        <v>40</v>
      </c>
      <c r="K52" s="31">
        <v>11817.51</v>
      </c>
      <c r="L52" s="32"/>
      <c r="M52" s="25"/>
    </row>
    <row r="53" spans="1:14" ht="12.75" x14ac:dyDescent="0.2">
      <c r="A53" s="8"/>
      <c r="B53" s="820"/>
      <c r="C53" s="25" t="s">
        <v>110</v>
      </c>
      <c r="D53" s="72">
        <f t="shared" si="3"/>
        <v>6.21</v>
      </c>
      <c r="E53" s="31"/>
      <c r="F53" s="28">
        <v>6.21</v>
      </c>
      <c r="G53" s="29"/>
      <c r="H53" s="30"/>
      <c r="I53" s="29"/>
      <c r="J53" s="29"/>
      <c r="K53" s="31">
        <v>60</v>
      </c>
      <c r="L53" s="32"/>
      <c r="M53" s="25"/>
    </row>
    <row r="54" spans="1:14" ht="12.75" x14ac:dyDescent="0.2">
      <c r="A54" s="8"/>
      <c r="B54" s="820"/>
      <c r="C54" s="25" t="s">
        <v>111</v>
      </c>
      <c r="D54" s="72">
        <f t="shared" si="3"/>
        <v>500</v>
      </c>
      <c r="E54" s="31"/>
      <c r="F54" s="28">
        <v>500</v>
      </c>
      <c r="G54" s="29"/>
      <c r="H54" s="30"/>
      <c r="I54" s="29"/>
      <c r="J54" s="29"/>
      <c r="K54" s="31"/>
      <c r="L54" s="32"/>
      <c r="M54" s="25"/>
    </row>
    <row r="55" spans="1:14" ht="12.75" x14ac:dyDescent="0.2">
      <c r="A55" s="8"/>
      <c r="B55" s="820"/>
      <c r="C55" s="25" t="s">
        <v>104</v>
      </c>
      <c r="D55" s="72">
        <f t="shared" si="3"/>
        <v>200</v>
      </c>
      <c r="E55" s="31"/>
      <c r="F55" s="28">
        <v>200</v>
      </c>
      <c r="G55" s="29"/>
      <c r="H55" s="30"/>
      <c r="I55" s="29"/>
      <c r="J55" s="29"/>
      <c r="K55" s="31"/>
      <c r="L55" s="32"/>
      <c r="M55" s="25"/>
    </row>
    <row r="56" spans="1:14" ht="12.75" x14ac:dyDescent="0.2">
      <c r="A56" s="8"/>
      <c r="B56" s="820"/>
      <c r="C56" s="25" t="s">
        <v>88</v>
      </c>
      <c r="D56" s="72">
        <f t="shared" si="3"/>
        <v>600</v>
      </c>
      <c r="E56" s="31"/>
      <c r="F56" s="28">
        <v>600</v>
      </c>
      <c r="G56" s="29"/>
      <c r="H56" s="30"/>
      <c r="I56" s="29"/>
      <c r="J56" s="29"/>
      <c r="K56" s="31"/>
      <c r="L56" s="32"/>
      <c r="M56" s="25"/>
    </row>
    <row r="57" spans="1:14" ht="12.75" x14ac:dyDescent="0.2">
      <c r="A57" s="8"/>
      <c r="B57" s="820"/>
      <c r="C57" s="25" t="s">
        <v>91</v>
      </c>
      <c r="D57" s="72">
        <f t="shared" si="3"/>
        <v>1000</v>
      </c>
      <c r="E57" s="31"/>
      <c r="F57" s="28">
        <v>1000</v>
      </c>
      <c r="G57" s="29"/>
      <c r="H57" s="30"/>
      <c r="I57" s="29"/>
      <c r="J57" s="29"/>
      <c r="K57" s="31"/>
      <c r="L57" s="32"/>
      <c r="M57" s="25"/>
    </row>
    <row r="58" spans="1:14" ht="12.75" x14ac:dyDescent="0.2">
      <c r="B58" s="835"/>
      <c r="C58" s="40" t="s">
        <v>50</v>
      </c>
      <c r="D58" s="68">
        <f>SUM(D50:D57)</f>
        <v>161343.81</v>
      </c>
      <c r="E58" s="88">
        <f>SUM(E50:E57)</f>
        <v>32800</v>
      </c>
      <c r="F58" s="132">
        <f>SUM(F50:F57)</f>
        <v>128543.81000000001</v>
      </c>
      <c r="G58" s="69"/>
      <c r="H58" s="88"/>
      <c r="I58" s="88"/>
      <c r="J58" s="88">
        <f>SUM(J50:J57)</f>
        <v>196</v>
      </c>
      <c r="K58" s="88">
        <f>SUM(K50:K57)</f>
        <v>12097.51</v>
      </c>
      <c r="L58" s="88"/>
      <c r="M58" s="92"/>
    </row>
    <row r="59" spans="1:14" ht="18.75" customHeight="1" thickBot="1" x14ac:dyDescent="0.25">
      <c r="B59" s="836" t="s">
        <v>95</v>
      </c>
      <c r="C59" s="837"/>
      <c r="D59" s="120">
        <f>D22+D46+D49+D58</f>
        <v>53142095.482000008</v>
      </c>
      <c r="E59" s="120">
        <f t="shared" ref="E59:M59" si="4">E22+E46+E49+E58</f>
        <v>51062981.990000002</v>
      </c>
      <c r="F59" s="121">
        <f t="shared" si="4"/>
        <v>2079113.4919999999</v>
      </c>
      <c r="G59" s="122">
        <f t="shared" si="4"/>
        <v>218623.5</v>
      </c>
      <c r="H59" s="147"/>
      <c r="I59" s="120">
        <f t="shared" si="4"/>
        <v>110294.2</v>
      </c>
      <c r="J59" s="120">
        <f t="shared" si="4"/>
        <v>383392.55310000002</v>
      </c>
      <c r="K59" s="120">
        <f t="shared" si="4"/>
        <v>79723.696799999991</v>
      </c>
      <c r="L59" s="120">
        <f t="shared" si="4"/>
        <v>1849.1209000000001</v>
      </c>
      <c r="M59" s="123">
        <f t="shared" si="4"/>
        <v>38.32</v>
      </c>
    </row>
    <row r="60" spans="1:14" ht="20.25" customHeight="1" thickTop="1" thickBot="1" x14ac:dyDescent="0.25">
      <c r="B60" s="806" t="s">
        <v>96</v>
      </c>
      <c r="C60" s="807"/>
      <c r="D60" s="124">
        <v>488821935.7100001</v>
      </c>
      <c r="E60" s="148">
        <v>53189098.369999997</v>
      </c>
      <c r="F60" s="125">
        <v>435632837.33999997</v>
      </c>
      <c r="G60" s="124">
        <v>218623.5</v>
      </c>
      <c r="H60" s="148">
        <v>18511.990000000002</v>
      </c>
      <c r="I60" s="148">
        <v>110294.2</v>
      </c>
      <c r="J60" s="148">
        <v>383392.55310000002</v>
      </c>
      <c r="K60" s="149">
        <v>266684313.64999971</v>
      </c>
      <c r="L60" s="148">
        <v>1849.1208999999999</v>
      </c>
      <c r="M60" s="150">
        <v>38.4</v>
      </c>
    </row>
    <row r="61" spans="1:14" ht="12" thickTop="1" x14ac:dyDescent="0.2">
      <c r="B61" s="9"/>
      <c r="C61" s="9"/>
      <c r="D61" s="9"/>
      <c r="E61" s="9"/>
      <c r="F61" s="9"/>
      <c r="G61" s="9"/>
      <c r="H61" s="127"/>
      <c r="I61" s="9"/>
      <c r="J61" s="9"/>
      <c r="K61" s="127"/>
      <c r="L61" s="9"/>
      <c r="M61" s="9"/>
    </row>
    <row r="62" spans="1:14" ht="12" x14ac:dyDescent="0.2">
      <c r="B62" s="128" t="s">
        <v>97</v>
      </c>
      <c r="C62" s="9"/>
      <c r="D62" s="9"/>
      <c r="E62" s="9"/>
      <c r="F62" s="9"/>
      <c r="G62" s="9"/>
      <c r="H62" s="127"/>
      <c r="I62" s="9"/>
      <c r="J62" s="9"/>
      <c r="K62" s="127"/>
      <c r="L62" s="9"/>
      <c r="M62" s="9"/>
    </row>
    <row r="63" spans="1:14" x14ac:dyDescent="0.2">
      <c r="B63" s="9"/>
      <c r="C63" s="9"/>
      <c r="D63" s="9"/>
      <c r="E63" s="9"/>
      <c r="F63" s="9"/>
      <c r="G63" s="9"/>
      <c r="H63" s="127"/>
      <c r="I63" s="9"/>
      <c r="J63" s="9"/>
      <c r="K63" s="127"/>
      <c r="L63" s="9"/>
      <c r="M63" s="9"/>
    </row>
    <row r="64" spans="1:14" x14ac:dyDescent="0.2">
      <c r="B64" s="9"/>
      <c r="C64" s="9"/>
      <c r="D64" s="9"/>
      <c r="E64" s="9"/>
      <c r="F64" s="9"/>
      <c r="G64" s="9"/>
      <c r="H64" s="127"/>
      <c r="I64" s="9"/>
      <c r="J64" s="9"/>
      <c r="K64" s="127"/>
      <c r="L64" s="9"/>
      <c r="M64" s="9"/>
    </row>
    <row r="65" spans="2:13" x14ac:dyDescent="0.2">
      <c r="B65" s="9"/>
      <c r="C65" s="9"/>
      <c r="D65" s="9"/>
      <c r="E65" s="9"/>
      <c r="F65" s="9"/>
      <c r="G65" s="9"/>
      <c r="H65" s="127"/>
      <c r="I65" s="9"/>
      <c r="J65" s="9"/>
      <c r="K65" s="127"/>
      <c r="L65" s="9"/>
      <c r="M65" s="9"/>
    </row>
    <row r="66" spans="2:13" x14ac:dyDescent="0.2">
      <c r="B66" s="9"/>
      <c r="C66" s="9"/>
      <c r="D66" s="9"/>
      <c r="E66" s="9"/>
      <c r="F66" s="9"/>
      <c r="G66" s="9"/>
      <c r="H66" s="127"/>
      <c r="I66" s="9"/>
      <c r="J66" s="9"/>
      <c r="K66" s="127"/>
      <c r="L66" s="9"/>
      <c r="M66" s="9"/>
    </row>
    <row r="67" spans="2:13" x14ac:dyDescent="0.2">
      <c r="B67" s="9"/>
      <c r="C67" s="9"/>
      <c r="D67" s="9"/>
      <c r="E67" s="9"/>
      <c r="F67" s="9"/>
      <c r="G67" s="9"/>
      <c r="H67" s="127"/>
      <c r="I67" s="9"/>
      <c r="J67" s="9"/>
      <c r="K67" s="127"/>
      <c r="L67" s="9"/>
      <c r="M67" s="9"/>
    </row>
    <row r="68" spans="2:13" x14ac:dyDescent="0.2">
      <c r="B68" s="9"/>
      <c r="C68" s="9"/>
      <c r="D68" s="9"/>
      <c r="E68" s="9"/>
      <c r="F68" s="9"/>
      <c r="G68" s="9"/>
      <c r="H68" s="127"/>
      <c r="I68" s="9"/>
      <c r="J68" s="9"/>
      <c r="K68" s="127"/>
      <c r="L68" s="9"/>
      <c r="M68" s="9"/>
    </row>
    <row r="69" spans="2:13" x14ac:dyDescent="0.2">
      <c r="B69" s="9"/>
      <c r="C69" s="9"/>
      <c r="D69" s="9"/>
      <c r="E69" s="9"/>
      <c r="F69" s="9"/>
      <c r="G69" s="9"/>
      <c r="H69" s="127"/>
      <c r="I69" s="9"/>
      <c r="J69" s="9"/>
      <c r="K69" s="127"/>
      <c r="L69" s="9"/>
      <c r="M69" s="9"/>
    </row>
    <row r="70" spans="2:13" x14ac:dyDescent="0.2">
      <c r="B70" s="9"/>
      <c r="C70" s="9"/>
      <c r="D70" s="9"/>
      <c r="E70" s="9"/>
      <c r="F70" s="9"/>
      <c r="G70" s="9"/>
      <c r="H70" s="127"/>
      <c r="I70" s="9"/>
      <c r="J70" s="9"/>
      <c r="K70" s="127"/>
      <c r="L70" s="9"/>
      <c r="M70" s="9"/>
    </row>
    <row r="71" spans="2:13" x14ac:dyDescent="0.2">
      <c r="B71" s="9"/>
      <c r="C71" s="9"/>
      <c r="D71" s="9"/>
      <c r="E71" s="9"/>
      <c r="F71" s="9"/>
      <c r="G71" s="9"/>
      <c r="H71" s="127"/>
      <c r="I71" s="9"/>
      <c r="J71" s="9"/>
      <c r="K71" s="127"/>
      <c r="L71" s="9"/>
      <c r="M71" s="9"/>
    </row>
    <row r="72" spans="2:13" x14ac:dyDescent="0.2">
      <c r="B72" s="9"/>
      <c r="C72" s="9"/>
      <c r="D72" s="9"/>
      <c r="E72" s="9"/>
      <c r="F72" s="9"/>
      <c r="G72" s="9"/>
      <c r="H72" s="127"/>
      <c r="I72" s="9"/>
      <c r="J72" s="9"/>
      <c r="K72" s="127"/>
      <c r="L72" s="9"/>
      <c r="M72" s="9"/>
    </row>
    <row r="73" spans="2:13" x14ac:dyDescent="0.2">
      <c r="B73" s="9"/>
      <c r="C73" s="9"/>
      <c r="D73" s="9"/>
      <c r="E73" s="9"/>
      <c r="F73" s="9"/>
      <c r="G73" s="9"/>
      <c r="H73" s="127"/>
      <c r="I73" s="9"/>
      <c r="J73" s="9"/>
      <c r="K73" s="127"/>
      <c r="L73" s="9"/>
      <c r="M73" s="9"/>
    </row>
    <row r="74" spans="2:13" x14ac:dyDescent="0.2">
      <c r="B74" s="9"/>
      <c r="C74" s="9"/>
      <c r="D74" s="9"/>
      <c r="E74" s="9"/>
      <c r="F74" s="9"/>
      <c r="G74" s="9"/>
      <c r="H74" s="127"/>
      <c r="I74" s="9"/>
      <c r="J74" s="9"/>
      <c r="K74" s="127"/>
      <c r="L74" s="9"/>
      <c r="M74" s="9"/>
    </row>
    <row r="75" spans="2:13" x14ac:dyDescent="0.2">
      <c r="B75" s="9"/>
      <c r="C75" s="9"/>
      <c r="D75" s="9"/>
      <c r="E75" s="9"/>
      <c r="F75" s="9"/>
      <c r="G75" s="9"/>
      <c r="H75" s="127"/>
      <c r="I75" s="9"/>
      <c r="J75" s="9"/>
      <c r="K75" s="127"/>
      <c r="L75" s="9"/>
      <c r="M75" s="9"/>
    </row>
    <row r="76" spans="2:13" x14ac:dyDescent="0.2">
      <c r="B76" s="9"/>
      <c r="C76" s="9"/>
      <c r="D76" s="9"/>
      <c r="E76" s="9"/>
      <c r="F76" s="9"/>
      <c r="G76" s="9"/>
      <c r="H76" s="127"/>
      <c r="I76" s="9"/>
      <c r="J76" s="9"/>
      <c r="K76" s="127"/>
      <c r="L76" s="9"/>
      <c r="M76" s="9"/>
    </row>
    <row r="77" spans="2:13" x14ac:dyDescent="0.2">
      <c r="B77" s="9"/>
      <c r="C77" s="9"/>
      <c r="D77" s="9"/>
      <c r="E77" s="9"/>
      <c r="F77" s="9"/>
      <c r="G77" s="9"/>
      <c r="H77" s="127"/>
      <c r="I77" s="9"/>
      <c r="J77" s="9"/>
      <c r="K77" s="127"/>
      <c r="L77" s="9"/>
      <c r="M77" s="9"/>
    </row>
    <row r="78" spans="2:13" x14ac:dyDescent="0.2">
      <c r="B78" s="9"/>
      <c r="C78" s="9"/>
      <c r="D78" s="9"/>
      <c r="E78" s="9"/>
      <c r="F78" s="9"/>
      <c r="G78" s="9"/>
      <c r="H78" s="127"/>
      <c r="I78" s="9"/>
      <c r="J78" s="9"/>
      <c r="K78" s="127"/>
      <c r="L78" s="9"/>
      <c r="M78" s="9"/>
    </row>
    <row r="79" spans="2:13" x14ac:dyDescent="0.2">
      <c r="B79" s="9"/>
      <c r="C79" s="9"/>
      <c r="D79" s="9"/>
      <c r="E79" s="9"/>
      <c r="F79" s="9"/>
      <c r="G79" s="9"/>
      <c r="H79" s="127"/>
      <c r="I79" s="9"/>
      <c r="J79" s="9"/>
      <c r="K79" s="127"/>
      <c r="L79" s="9"/>
      <c r="M79" s="9"/>
    </row>
    <row r="80" spans="2:13" x14ac:dyDescent="0.2">
      <c r="B80" s="9"/>
      <c r="C80" s="9"/>
      <c r="D80" s="9"/>
      <c r="E80" s="9"/>
      <c r="F80" s="9"/>
      <c r="G80" s="9"/>
      <c r="H80" s="127"/>
      <c r="I80" s="9"/>
      <c r="J80" s="9"/>
      <c r="K80" s="127"/>
      <c r="L80" s="9"/>
      <c r="M80" s="9"/>
    </row>
    <row r="81" spans="2:13" x14ac:dyDescent="0.2">
      <c r="B81" s="9"/>
      <c r="C81" s="9"/>
      <c r="D81" s="9"/>
      <c r="E81" s="9"/>
      <c r="F81" s="9"/>
      <c r="G81" s="9"/>
      <c r="H81" s="127"/>
      <c r="I81" s="9"/>
      <c r="J81" s="9"/>
      <c r="K81" s="127"/>
      <c r="L81" s="9"/>
      <c r="M81" s="9"/>
    </row>
    <row r="82" spans="2:13" x14ac:dyDescent="0.2">
      <c r="B82" s="9"/>
      <c r="C82" s="9"/>
      <c r="D82" s="9"/>
      <c r="E82" s="9"/>
      <c r="F82" s="9"/>
      <c r="G82" s="9"/>
      <c r="H82" s="127"/>
      <c r="I82" s="9"/>
      <c r="J82" s="9"/>
      <c r="K82" s="127"/>
      <c r="L82" s="9"/>
      <c r="M82" s="9"/>
    </row>
    <row r="83" spans="2:13" x14ac:dyDescent="0.2">
      <c r="B83" s="9"/>
      <c r="C83" s="9"/>
      <c r="D83" s="9"/>
      <c r="E83" s="9"/>
      <c r="F83" s="9"/>
      <c r="G83" s="9"/>
      <c r="H83" s="127"/>
      <c r="I83" s="9"/>
      <c r="J83" s="9"/>
      <c r="K83" s="127"/>
      <c r="L83" s="9"/>
      <c r="M83" s="9"/>
    </row>
    <row r="84" spans="2:13" x14ac:dyDescent="0.2">
      <c r="B84" s="9"/>
      <c r="C84" s="9"/>
      <c r="D84" s="9"/>
      <c r="E84" s="9"/>
      <c r="F84" s="9"/>
      <c r="G84" s="9"/>
      <c r="H84" s="127"/>
      <c r="I84" s="9"/>
      <c r="J84" s="9"/>
      <c r="K84" s="127"/>
      <c r="L84" s="9"/>
      <c r="M84" s="9"/>
    </row>
    <row r="85" spans="2:13" x14ac:dyDescent="0.2">
      <c r="B85" s="9"/>
      <c r="C85" s="9"/>
      <c r="D85" s="9"/>
      <c r="E85" s="9"/>
      <c r="F85" s="9"/>
      <c r="G85" s="9"/>
      <c r="H85" s="127"/>
      <c r="I85" s="9"/>
      <c r="J85" s="9"/>
      <c r="K85" s="127"/>
      <c r="L85" s="9"/>
      <c r="M85" s="9"/>
    </row>
    <row r="86" spans="2:13" x14ac:dyDescent="0.2">
      <c r="B86" s="9"/>
      <c r="C86" s="9"/>
      <c r="D86" s="9"/>
      <c r="E86" s="9"/>
      <c r="F86" s="9"/>
      <c r="G86" s="9"/>
      <c r="H86" s="127"/>
      <c r="I86" s="9"/>
      <c r="J86" s="9"/>
      <c r="K86" s="127"/>
      <c r="L86" s="9"/>
      <c r="M86" s="9"/>
    </row>
    <row r="87" spans="2:13" x14ac:dyDescent="0.2">
      <c r="B87" s="9"/>
      <c r="C87" s="9"/>
      <c r="D87" s="9"/>
      <c r="E87" s="9"/>
      <c r="F87" s="9"/>
      <c r="G87" s="9"/>
      <c r="H87" s="127"/>
      <c r="I87" s="9"/>
      <c r="J87" s="9"/>
      <c r="K87" s="127"/>
      <c r="L87" s="9"/>
      <c r="M87" s="9"/>
    </row>
    <row r="88" spans="2:13" x14ac:dyDescent="0.2">
      <c r="B88" s="9"/>
      <c r="C88" s="9"/>
      <c r="D88" s="9"/>
      <c r="E88" s="9"/>
      <c r="F88" s="9"/>
      <c r="G88" s="9"/>
      <c r="H88" s="127"/>
      <c r="I88" s="9"/>
      <c r="J88" s="9"/>
      <c r="K88" s="127"/>
      <c r="L88" s="9"/>
      <c r="M88" s="9"/>
    </row>
    <row r="89" spans="2:13" x14ac:dyDescent="0.2">
      <c r="B89" s="9"/>
      <c r="C89" s="9"/>
      <c r="D89" s="9"/>
      <c r="E89" s="9"/>
      <c r="F89" s="9"/>
      <c r="G89" s="9"/>
      <c r="H89" s="127"/>
      <c r="I89" s="9"/>
      <c r="J89" s="9"/>
      <c r="K89" s="127"/>
      <c r="L89" s="9"/>
      <c r="M89" s="9"/>
    </row>
    <row r="90" spans="2:13" x14ac:dyDescent="0.2">
      <c r="B90" s="9"/>
      <c r="C90" s="9"/>
      <c r="D90" s="9"/>
      <c r="E90" s="9"/>
      <c r="F90" s="9"/>
      <c r="G90" s="9"/>
      <c r="H90" s="127"/>
      <c r="I90" s="9"/>
      <c r="J90" s="9"/>
      <c r="K90" s="127"/>
      <c r="L90" s="9"/>
      <c r="M90" s="9"/>
    </row>
    <row r="91" spans="2:13" x14ac:dyDescent="0.2">
      <c r="B91" s="9"/>
      <c r="C91" s="9"/>
      <c r="D91" s="9"/>
      <c r="E91" s="9"/>
      <c r="F91" s="9"/>
      <c r="G91" s="9"/>
      <c r="H91" s="127"/>
      <c r="I91" s="9"/>
      <c r="J91" s="9"/>
      <c r="K91" s="127"/>
      <c r="L91" s="9"/>
      <c r="M91" s="9"/>
    </row>
    <row r="92" spans="2:13" x14ac:dyDescent="0.2">
      <c r="B92" s="9"/>
      <c r="C92" s="9"/>
      <c r="D92" s="9"/>
      <c r="E92" s="9"/>
      <c r="F92" s="9"/>
      <c r="G92" s="9"/>
      <c r="H92" s="127"/>
      <c r="I92" s="9"/>
      <c r="J92" s="9"/>
      <c r="K92" s="127"/>
      <c r="L92" s="9"/>
      <c r="M92" s="9"/>
    </row>
    <row r="93" spans="2:13" x14ac:dyDescent="0.2">
      <c r="B93" s="9"/>
      <c r="C93" s="9"/>
      <c r="D93" s="9"/>
      <c r="E93" s="9"/>
      <c r="F93" s="9"/>
      <c r="G93" s="9"/>
      <c r="H93" s="127"/>
      <c r="I93" s="9"/>
      <c r="J93" s="9"/>
      <c r="K93" s="127"/>
      <c r="L93" s="9"/>
      <c r="M93" s="9"/>
    </row>
    <row r="94" spans="2:13" x14ac:dyDescent="0.2">
      <c r="B94" s="9"/>
      <c r="C94" s="9"/>
      <c r="D94" s="9"/>
      <c r="E94" s="9"/>
      <c r="F94" s="9"/>
      <c r="G94" s="9"/>
      <c r="H94" s="127"/>
      <c r="I94" s="9"/>
      <c r="J94" s="9"/>
      <c r="K94" s="127"/>
      <c r="L94" s="9"/>
      <c r="M94" s="9"/>
    </row>
    <row r="95" spans="2:13" x14ac:dyDescent="0.2">
      <c r="B95" s="9"/>
      <c r="C95" s="9"/>
      <c r="D95" s="9"/>
      <c r="E95" s="9"/>
      <c r="F95" s="9"/>
      <c r="G95" s="9"/>
      <c r="H95" s="127"/>
      <c r="I95" s="9"/>
      <c r="J95" s="9"/>
      <c r="K95" s="127"/>
      <c r="L95" s="9"/>
      <c r="M95" s="9"/>
    </row>
    <row r="96" spans="2:13" x14ac:dyDescent="0.2">
      <c r="B96" s="9"/>
      <c r="C96" s="9"/>
      <c r="D96" s="9"/>
      <c r="E96" s="9"/>
      <c r="F96" s="9"/>
      <c r="G96" s="9"/>
      <c r="H96" s="127"/>
      <c r="I96" s="9"/>
      <c r="J96" s="9"/>
      <c r="K96" s="127"/>
      <c r="L96" s="9"/>
      <c r="M96" s="9"/>
    </row>
    <row r="97" spans="2:13" x14ac:dyDescent="0.2">
      <c r="B97" s="9"/>
      <c r="C97" s="9"/>
      <c r="D97" s="9"/>
      <c r="E97" s="9"/>
      <c r="F97" s="9"/>
      <c r="G97" s="9"/>
      <c r="H97" s="127"/>
      <c r="I97" s="9"/>
      <c r="J97" s="9"/>
      <c r="K97" s="127"/>
      <c r="L97" s="9"/>
      <c r="M97" s="9"/>
    </row>
    <row r="98" spans="2:13" x14ac:dyDescent="0.2">
      <c r="B98" s="9"/>
      <c r="C98" s="9"/>
      <c r="D98" s="9"/>
      <c r="E98" s="9"/>
      <c r="F98" s="9"/>
      <c r="G98" s="9"/>
      <c r="H98" s="127"/>
      <c r="I98" s="9"/>
      <c r="J98" s="9"/>
      <c r="K98" s="127"/>
      <c r="L98" s="9"/>
      <c r="M98" s="9"/>
    </row>
    <row r="99" spans="2:13" x14ac:dyDescent="0.2">
      <c r="B99" s="9"/>
      <c r="C99" s="9"/>
      <c r="D99" s="9"/>
      <c r="E99" s="9"/>
      <c r="F99" s="9"/>
      <c r="G99" s="9"/>
      <c r="H99" s="127"/>
      <c r="I99" s="9"/>
      <c r="J99" s="9"/>
      <c r="K99" s="127"/>
      <c r="L99" s="9"/>
      <c r="M99" s="9"/>
    </row>
    <row r="100" spans="2:13" x14ac:dyDescent="0.2">
      <c r="B100" s="9"/>
      <c r="C100" s="9"/>
      <c r="D100" s="9"/>
      <c r="E100" s="9"/>
      <c r="F100" s="9"/>
      <c r="G100" s="9"/>
      <c r="H100" s="127"/>
      <c r="I100" s="9"/>
      <c r="J100" s="9"/>
      <c r="K100" s="127"/>
      <c r="L100" s="9"/>
      <c r="M100" s="9"/>
    </row>
    <row r="101" spans="2:13" x14ac:dyDescent="0.2">
      <c r="B101" s="9"/>
      <c r="C101" s="9"/>
      <c r="D101" s="9"/>
      <c r="E101" s="9"/>
      <c r="F101" s="9"/>
      <c r="G101" s="9"/>
      <c r="H101" s="127"/>
      <c r="I101" s="9"/>
      <c r="J101" s="9"/>
      <c r="K101" s="127"/>
      <c r="L101" s="9"/>
      <c r="M101" s="9"/>
    </row>
    <row r="102" spans="2:13" x14ac:dyDescent="0.2">
      <c r="B102" s="9"/>
      <c r="C102" s="9"/>
      <c r="D102" s="9"/>
      <c r="E102" s="9"/>
      <c r="F102" s="9"/>
      <c r="G102" s="9"/>
      <c r="H102" s="127"/>
      <c r="I102" s="9"/>
      <c r="J102" s="9"/>
      <c r="K102" s="127"/>
      <c r="L102" s="9"/>
      <c r="M102" s="9"/>
    </row>
    <row r="103" spans="2:13" x14ac:dyDescent="0.2">
      <c r="B103" s="9"/>
      <c r="C103" s="9"/>
      <c r="D103" s="9"/>
      <c r="E103" s="9"/>
      <c r="F103" s="9"/>
      <c r="G103" s="9"/>
      <c r="H103" s="127"/>
      <c r="I103" s="9"/>
      <c r="J103" s="9"/>
      <c r="K103" s="127"/>
      <c r="L103" s="9"/>
      <c r="M103" s="9"/>
    </row>
    <row r="104" spans="2:13" x14ac:dyDescent="0.2">
      <c r="B104" s="9"/>
      <c r="C104" s="9"/>
      <c r="D104" s="9"/>
      <c r="E104" s="9"/>
      <c r="F104" s="9"/>
      <c r="G104" s="9"/>
      <c r="H104" s="127"/>
      <c r="I104" s="9"/>
      <c r="J104" s="9"/>
      <c r="K104" s="127"/>
      <c r="L104" s="9"/>
      <c r="M104" s="9"/>
    </row>
    <row r="105" spans="2:13" x14ac:dyDescent="0.2">
      <c r="B105" s="9"/>
      <c r="C105" s="9"/>
      <c r="D105" s="9"/>
      <c r="E105" s="9"/>
      <c r="F105" s="9"/>
      <c r="G105" s="9"/>
      <c r="H105" s="127"/>
      <c r="I105" s="9"/>
      <c r="J105" s="9"/>
      <c r="K105" s="127"/>
      <c r="L105" s="9"/>
      <c r="M105" s="9"/>
    </row>
    <row r="106" spans="2:13" x14ac:dyDescent="0.2">
      <c r="B106" s="9"/>
      <c r="C106" s="9"/>
      <c r="D106" s="9"/>
      <c r="E106" s="9"/>
      <c r="F106" s="9"/>
      <c r="G106" s="9"/>
      <c r="H106" s="127"/>
      <c r="I106" s="9"/>
      <c r="J106" s="9"/>
      <c r="K106" s="127"/>
      <c r="L106" s="9"/>
      <c r="M106" s="9"/>
    </row>
    <row r="107" spans="2:13" x14ac:dyDescent="0.2">
      <c r="B107" s="9"/>
      <c r="C107" s="9"/>
      <c r="D107" s="9"/>
      <c r="E107" s="9"/>
      <c r="F107" s="9"/>
      <c r="G107" s="9"/>
      <c r="H107" s="127"/>
      <c r="I107" s="9"/>
      <c r="J107" s="9"/>
      <c r="K107" s="127"/>
      <c r="L107" s="9"/>
      <c r="M107" s="9"/>
    </row>
    <row r="108" spans="2:13" x14ac:dyDescent="0.2">
      <c r="B108" s="9"/>
      <c r="C108" s="9"/>
      <c r="D108" s="9"/>
      <c r="E108" s="9"/>
      <c r="F108" s="9"/>
      <c r="G108" s="9"/>
      <c r="H108" s="127"/>
      <c r="I108" s="9"/>
      <c r="J108" s="9"/>
      <c r="K108" s="127"/>
      <c r="L108" s="9"/>
      <c r="M108" s="9"/>
    </row>
    <row r="109" spans="2:13" x14ac:dyDescent="0.2">
      <c r="B109" s="9"/>
      <c r="C109" s="9"/>
      <c r="D109" s="9"/>
      <c r="E109" s="9"/>
      <c r="F109" s="9"/>
      <c r="G109" s="9"/>
      <c r="H109" s="127"/>
      <c r="I109" s="9"/>
      <c r="J109" s="9"/>
      <c r="K109" s="127"/>
      <c r="L109" s="9"/>
      <c r="M109" s="9"/>
    </row>
  </sheetData>
  <mergeCells count="11">
    <mergeCell ref="B23:B46"/>
    <mergeCell ref="B47:B49"/>
    <mergeCell ref="B50:B58"/>
    <mergeCell ref="B59:C59"/>
    <mergeCell ref="B60:C60"/>
    <mergeCell ref="B5:B22"/>
    <mergeCell ref="B1:M1"/>
    <mergeCell ref="B3:B4"/>
    <mergeCell ref="C3:C4"/>
    <mergeCell ref="D3:F3"/>
    <mergeCell ref="G3:M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r:id="rId1"/>
  <headerFooter alignWithMargins="0"/>
  <colBreaks count="1" manualBreakCount="1">
    <brk id="1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12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16" width="27.140625" style="131" bestFit="1" customWidth="1"/>
    <col min="17" max="17" width="17.7109375" style="131" bestFit="1" customWidth="1"/>
    <col min="18" max="18" width="14" style="131" bestFit="1" customWidth="1"/>
    <col min="19" max="19" width="17.42578125" style="131" bestFit="1" customWidth="1"/>
    <col min="20" max="20" width="14.28515625" style="131" bestFit="1" customWidth="1"/>
    <col min="21" max="21" width="17.42578125" style="131" bestFit="1" customWidth="1"/>
    <col min="22" max="22" width="14.28515625" style="131" bestFit="1" customWidth="1"/>
    <col min="23" max="23" width="17.42578125" style="131" bestFit="1" customWidth="1"/>
    <col min="24" max="24" width="14.28515625" style="131" bestFit="1" customWidth="1"/>
    <col min="25" max="25" width="17.7109375" style="131" bestFit="1" customWidth="1"/>
    <col min="26" max="26" width="14.5703125" style="131" bestFit="1" customWidth="1"/>
    <col min="27" max="27" width="17.42578125" style="131" bestFit="1" customWidth="1"/>
    <col min="28" max="28" width="14.28515625" style="131" bestFit="1" customWidth="1"/>
    <col min="29" max="29" width="17.42578125" style="131" bestFit="1" customWidth="1"/>
    <col min="30" max="30" width="14.28515625" style="131" bestFit="1" customWidth="1"/>
    <col min="31" max="31" width="15.42578125" style="131" bestFit="1" customWidth="1"/>
    <col min="32" max="32" width="12.42578125" style="131" bestFit="1" customWidth="1"/>
    <col min="33" max="33" width="15.140625" style="131" bestFit="1" customWidth="1"/>
    <col min="34" max="34" width="12.140625" style="131" bestFit="1" customWidth="1"/>
    <col min="35" max="35" width="14.42578125" style="131" bestFit="1" customWidth="1"/>
    <col min="36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272" width="27.140625" style="131" bestFit="1" customWidth="1"/>
    <col min="273" max="273" width="17.7109375" style="131" bestFit="1" customWidth="1"/>
    <col min="274" max="274" width="14" style="131" bestFit="1" customWidth="1"/>
    <col min="275" max="275" width="17.42578125" style="131" bestFit="1" customWidth="1"/>
    <col min="276" max="276" width="14.28515625" style="131" bestFit="1" customWidth="1"/>
    <col min="277" max="277" width="17.42578125" style="131" bestFit="1" customWidth="1"/>
    <col min="278" max="278" width="14.28515625" style="131" bestFit="1" customWidth="1"/>
    <col min="279" max="279" width="17.42578125" style="131" bestFit="1" customWidth="1"/>
    <col min="280" max="280" width="14.28515625" style="131" bestFit="1" customWidth="1"/>
    <col min="281" max="281" width="17.7109375" style="131" bestFit="1" customWidth="1"/>
    <col min="282" max="282" width="14.5703125" style="131" bestFit="1" customWidth="1"/>
    <col min="283" max="283" width="17.42578125" style="131" bestFit="1" customWidth="1"/>
    <col min="284" max="284" width="14.28515625" style="131" bestFit="1" customWidth="1"/>
    <col min="285" max="285" width="17.42578125" style="131" bestFit="1" customWidth="1"/>
    <col min="286" max="286" width="14.28515625" style="131" bestFit="1" customWidth="1"/>
    <col min="287" max="287" width="15.42578125" style="131" bestFit="1" customWidth="1"/>
    <col min="288" max="288" width="12.42578125" style="131" bestFit="1" customWidth="1"/>
    <col min="289" max="289" width="15.140625" style="131" bestFit="1" customWidth="1"/>
    <col min="290" max="290" width="12.140625" style="131" bestFit="1" customWidth="1"/>
    <col min="291" max="291" width="14.42578125" style="131" bestFit="1" customWidth="1"/>
    <col min="292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528" width="27.140625" style="131" bestFit="1" customWidth="1"/>
    <col min="529" max="529" width="17.7109375" style="131" bestFit="1" customWidth="1"/>
    <col min="530" max="530" width="14" style="131" bestFit="1" customWidth="1"/>
    <col min="531" max="531" width="17.42578125" style="131" bestFit="1" customWidth="1"/>
    <col min="532" max="532" width="14.28515625" style="131" bestFit="1" customWidth="1"/>
    <col min="533" max="533" width="17.42578125" style="131" bestFit="1" customWidth="1"/>
    <col min="534" max="534" width="14.28515625" style="131" bestFit="1" customWidth="1"/>
    <col min="535" max="535" width="17.42578125" style="131" bestFit="1" customWidth="1"/>
    <col min="536" max="536" width="14.28515625" style="131" bestFit="1" customWidth="1"/>
    <col min="537" max="537" width="17.7109375" style="131" bestFit="1" customWidth="1"/>
    <col min="538" max="538" width="14.5703125" style="131" bestFit="1" customWidth="1"/>
    <col min="539" max="539" width="17.42578125" style="131" bestFit="1" customWidth="1"/>
    <col min="540" max="540" width="14.28515625" style="131" bestFit="1" customWidth="1"/>
    <col min="541" max="541" width="17.42578125" style="131" bestFit="1" customWidth="1"/>
    <col min="542" max="542" width="14.28515625" style="131" bestFit="1" customWidth="1"/>
    <col min="543" max="543" width="15.42578125" style="131" bestFit="1" customWidth="1"/>
    <col min="544" max="544" width="12.42578125" style="131" bestFit="1" customWidth="1"/>
    <col min="545" max="545" width="15.140625" style="131" bestFit="1" customWidth="1"/>
    <col min="546" max="546" width="12.140625" style="131" bestFit="1" customWidth="1"/>
    <col min="547" max="547" width="14.42578125" style="131" bestFit="1" customWidth="1"/>
    <col min="548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784" width="27.140625" style="131" bestFit="1" customWidth="1"/>
    <col min="785" max="785" width="17.7109375" style="131" bestFit="1" customWidth="1"/>
    <col min="786" max="786" width="14" style="131" bestFit="1" customWidth="1"/>
    <col min="787" max="787" width="17.42578125" style="131" bestFit="1" customWidth="1"/>
    <col min="788" max="788" width="14.28515625" style="131" bestFit="1" customWidth="1"/>
    <col min="789" max="789" width="17.42578125" style="131" bestFit="1" customWidth="1"/>
    <col min="790" max="790" width="14.28515625" style="131" bestFit="1" customWidth="1"/>
    <col min="791" max="791" width="17.42578125" style="131" bestFit="1" customWidth="1"/>
    <col min="792" max="792" width="14.28515625" style="131" bestFit="1" customWidth="1"/>
    <col min="793" max="793" width="17.7109375" style="131" bestFit="1" customWidth="1"/>
    <col min="794" max="794" width="14.5703125" style="131" bestFit="1" customWidth="1"/>
    <col min="795" max="795" width="17.42578125" style="131" bestFit="1" customWidth="1"/>
    <col min="796" max="796" width="14.28515625" style="131" bestFit="1" customWidth="1"/>
    <col min="797" max="797" width="17.42578125" style="131" bestFit="1" customWidth="1"/>
    <col min="798" max="798" width="14.28515625" style="131" bestFit="1" customWidth="1"/>
    <col min="799" max="799" width="15.42578125" style="131" bestFit="1" customWidth="1"/>
    <col min="800" max="800" width="12.42578125" style="131" bestFit="1" customWidth="1"/>
    <col min="801" max="801" width="15.140625" style="131" bestFit="1" customWidth="1"/>
    <col min="802" max="802" width="12.140625" style="131" bestFit="1" customWidth="1"/>
    <col min="803" max="803" width="14.42578125" style="131" bestFit="1" customWidth="1"/>
    <col min="804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040" width="27.140625" style="131" bestFit="1" customWidth="1"/>
    <col min="1041" max="1041" width="17.7109375" style="131" bestFit="1" customWidth="1"/>
    <col min="1042" max="1042" width="14" style="131" bestFit="1" customWidth="1"/>
    <col min="1043" max="1043" width="17.42578125" style="131" bestFit="1" customWidth="1"/>
    <col min="1044" max="1044" width="14.28515625" style="131" bestFit="1" customWidth="1"/>
    <col min="1045" max="1045" width="17.42578125" style="131" bestFit="1" customWidth="1"/>
    <col min="1046" max="1046" width="14.28515625" style="131" bestFit="1" customWidth="1"/>
    <col min="1047" max="1047" width="17.42578125" style="131" bestFit="1" customWidth="1"/>
    <col min="1048" max="1048" width="14.28515625" style="131" bestFit="1" customWidth="1"/>
    <col min="1049" max="1049" width="17.7109375" style="131" bestFit="1" customWidth="1"/>
    <col min="1050" max="1050" width="14.5703125" style="131" bestFit="1" customWidth="1"/>
    <col min="1051" max="1051" width="17.42578125" style="131" bestFit="1" customWidth="1"/>
    <col min="1052" max="1052" width="14.28515625" style="131" bestFit="1" customWidth="1"/>
    <col min="1053" max="1053" width="17.42578125" style="131" bestFit="1" customWidth="1"/>
    <col min="1054" max="1054" width="14.28515625" style="131" bestFit="1" customWidth="1"/>
    <col min="1055" max="1055" width="15.42578125" style="131" bestFit="1" customWidth="1"/>
    <col min="1056" max="1056" width="12.42578125" style="131" bestFit="1" customWidth="1"/>
    <col min="1057" max="1057" width="15.140625" style="131" bestFit="1" customWidth="1"/>
    <col min="1058" max="1058" width="12.140625" style="131" bestFit="1" customWidth="1"/>
    <col min="1059" max="1059" width="14.42578125" style="131" bestFit="1" customWidth="1"/>
    <col min="1060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296" width="27.140625" style="131" bestFit="1" customWidth="1"/>
    <col min="1297" max="1297" width="17.7109375" style="131" bestFit="1" customWidth="1"/>
    <col min="1298" max="1298" width="14" style="131" bestFit="1" customWidth="1"/>
    <col min="1299" max="1299" width="17.42578125" style="131" bestFit="1" customWidth="1"/>
    <col min="1300" max="1300" width="14.28515625" style="131" bestFit="1" customWidth="1"/>
    <col min="1301" max="1301" width="17.42578125" style="131" bestFit="1" customWidth="1"/>
    <col min="1302" max="1302" width="14.28515625" style="131" bestFit="1" customWidth="1"/>
    <col min="1303" max="1303" width="17.42578125" style="131" bestFit="1" customWidth="1"/>
    <col min="1304" max="1304" width="14.28515625" style="131" bestFit="1" customWidth="1"/>
    <col min="1305" max="1305" width="17.7109375" style="131" bestFit="1" customWidth="1"/>
    <col min="1306" max="1306" width="14.5703125" style="131" bestFit="1" customWidth="1"/>
    <col min="1307" max="1307" width="17.42578125" style="131" bestFit="1" customWidth="1"/>
    <col min="1308" max="1308" width="14.28515625" style="131" bestFit="1" customWidth="1"/>
    <col min="1309" max="1309" width="17.42578125" style="131" bestFit="1" customWidth="1"/>
    <col min="1310" max="1310" width="14.28515625" style="131" bestFit="1" customWidth="1"/>
    <col min="1311" max="1311" width="15.42578125" style="131" bestFit="1" customWidth="1"/>
    <col min="1312" max="1312" width="12.42578125" style="131" bestFit="1" customWidth="1"/>
    <col min="1313" max="1313" width="15.140625" style="131" bestFit="1" customWidth="1"/>
    <col min="1314" max="1314" width="12.140625" style="131" bestFit="1" customWidth="1"/>
    <col min="1315" max="1315" width="14.42578125" style="131" bestFit="1" customWidth="1"/>
    <col min="1316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552" width="27.140625" style="131" bestFit="1" customWidth="1"/>
    <col min="1553" max="1553" width="17.7109375" style="131" bestFit="1" customWidth="1"/>
    <col min="1554" max="1554" width="14" style="131" bestFit="1" customWidth="1"/>
    <col min="1555" max="1555" width="17.42578125" style="131" bestFit="1" customWidth="1"/>
    <col min="1556" max="1556" width="14.28515625" style="131" bestFit="1" customWidth="1"/>
    <col min="1557" max="1557" width="17.42578125" style="131" bestFit="1" customWidth="1"/>
    <col min="1558" max="1558" width="14.28515625" style="131" bestFit="1" customWidth="1"/>
    <col min="1559" max="1559" width="17.42578125" style="131" bestFit="1" customWidth="1"/>
    <col min="1560" max="1560" width="14.28515625" style="131" bestFit="1" customWidth="1"/>
    <col min="1561" max="1561" width="17.7109375" style="131" bestFit="1" customWidth="1"/>
    <col min="1562" max="1562" width="14.5703125" style="131" bestFit="1" customWidth="1"/>
    <col min="1563" max="1563" width="17.42578125" style="131" bestFit="1" customWidth="1"/>
    <col min="1564" max="1564" width="14.28515625" style="131" bestFit="1" customWidth="1"/>
    <col min="1565" max="1565" width="17.42578125" style="131" bestFit="1" customWidth="1"/>
    <col min="1566" max="1566" width="14.28515625" style="131" bestFit="1" customWidth="1"/>
    <col min="1567" max="1567" width="15.42578125" style="131" bestFit="1" customWidth="1"/>
    <col min="1568" max="1568" width="12.42578125" style="131" bestFit="1" customWidth="1"/>
    <col min="1569" max="1569" width="15.140625" style="131" bestFit="1" customWidth="1"/>
    <col min="1570" max="1570" width="12.140625" style="131" bestFit="1" customWidth="1"/>
    <col min="1571" max="1571" width="14.42578125" style="131" bestFit="1" customWidth="1"/>
    <col min="1572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1808" width="27.140625" style="131" bestFit="1" customWidth="1"/>
    <col min="1809" max="1809" width="17.7109375" style="131" bestFit="1" customWidth="1"/>
    <col min="1810" max="1810" width="14" style="131" bestFit="1" customWidth="1"/>
    <col min="1811" max="1811" width="17.42578125" style="131" bestFit="1" customWidth="1"/>
    <col min="1812" max="1812" width="14.28515625" style="131" bestFit="1" customWidth="1"/>
    <col min="1813" max="1813" width="17.42578125" style="131" bestFit="1" customWidth="1"/>
    <col min="1814" max="1814" width="14.28515625" style="131" bestFit="1" customWidth="1"/>
    <col min="1815" max="1815" width="17.42578125" style="131" bestFit="1" customWidth="1"/>
    <col min="1816" max="1816" width="14.28515625" style="131" bestFit="1" customWidth="1"/>
    <col min="1817" max="1817" width="17.7109375" style="131" bestFit="1" customWidth="1"/>
    <col min="1818" max="1818" width="14.5703125" style="131" bestFit="1" customWidth="1"/>
    <col min="1819" max="1819" width="17.42578125" style="131" bestFit="1" customWidth="1"/>
    <col min="1820" max="1820" width="14.28515625" style="131" bestFit="1" customWidth="1"/>
    <col min="1821" max="1821" width="17.42578125" style="131" bestFit="1" customWidth="1"/>
    <col min="1822" max="1822" width="14.28515625" style="131" bestFit="1" customWidth="1"/>
    <col min="1823" max="1823" width="15.42578125" style="131" bestFit="1" customWidth="1"/>
    <col min="1824" max="1824" width="12.42578125" style="131" bestFit="1" customWidth="1"/>
    <col min="1825" max="1825" width="15.140625" style="131" bestFit="1" customWidth="1"/>
    <col min="1826" max="1826" width="12.140625" style="131" bestFit="1" customWidth="1"/>
    <col min="1827" max="1827" width="14.42578125" style="131" bestFit="1" customWidth="1"/>
    <col min="1828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064" width="27.140625" style="131" bestFit="1" customWidth="1"/>
    <col min="2065" max="2065" width="17.7109375" style="131" bestFit="1" customWidth="1"/>
    <col min="2066" max="2066" width="14" style="131" bestFit="1" customWidth="1"/>
    <col min="2067" max="2067" width="17.42578125" style="131" bestFit="1" customWidth="1"/>
    <col min="2068" max="2068" width="14.28515625" style="131" bestFit="1" customWidth="1"/>
    <col min="2069" max="2069" width="17.42578125" style="131" bestFit="1" customWidth="1"/>
    <col min="2070" max="2070" width="14.28515625" style="131" bestFit="1" customWidth="1"/>
    <col min="2071" max="2071" width="17.42578125" style="131" bestFit="1" customWidth="1"/>
    <col min="2072" max="2072" width="14.28515625" style="131" bestFit="1" customWidth="1"/>
    <col min="2073" max="2073" width="17.7109375" style="131" bestFit="1" customWidth="1"/>
    <col min="2074" max="2074" width="14.5703125" style="131" bestFit="1" customWidth="1"/>
    <col min="2075" max="2075" width="17.42578125" style="131" bestFit="1" customWidth="1"/>
    <col min="2076" max="2076" width="14.28515625" style="131" bestFit="1" customWidth="1"/>
    <col min="2077" max="2077" width="17.42578125" style="131" bestFit="1" customWidth="1"/>
    <col min="2078" max="2078" width="14.28515625" style="131" bestFit="1" customWidth="1"/>
    <col min="2079" max="2079" width="15.42578125" style="131" bestFit="1" customWidth="1"/>
    <col min="2080" max="2080" width="12.42578125" style="131" bestFit="1" customWidth="1"/>
    <col min="2081" max="2081" width="15.140625" style="131" bestFit="1" customWidth="1"/>
    <col min="2082" max="2082" width="12.140625" style="131" bestFit="1" customWidth="1"/>
    <col min="2083" max="2083" width="14.42578125" style="131" bestFit="1" customWidth="1"/>
    <col min="2084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320" width="27.140625" style="131" bestFit="1" customWidth="1"/>
    <col min="2321" max="2321" width="17.7109375" style="131" bestFit="1" customWidth="1"/>
    <col min="2322" max="2322" width="14" style="131" bestFit="1" customWidth="1"/>
    <col min="2323" max="2323" width="17.42578125" style="131" bestFit="1" customWidth="1"/>
    <col min="2324" max="2324" width="14.28515625" style="131" bestFit="1" customWidth="1"/>
    <col min="2325" max="2325" width="17.42578125" style="131" bestFit="1" customWidth="1"/>
    <col min="2326" max="2326" width="14.28515625" style="131" bestFit="1" customWidth="1"/>
    <col min="2327" max="2327" width="17.42578125" style="131" bestFit="1" customWidth="1"/>
    <col min="2328" max="2328" width="14.28515625" style="131" bestFit="1" customWidth="1"/>
    <col min="2329" max="2329" width="17.7109375" style="131" bestFit="1" customWidth="1"/>
    <col min="2330" max="2330" width="14.5703125" style="131" bestFit="1" customWidth="1"/>
    <col min="2331" max="2331" width="17.42578125" style="131" bestFit="1" customWidth="1"/>
    <col min="2332" max="2332" width="14.28515625" style="131" bestFit="1" customWidth="1"/>
    <col min="2333" max="2333" width="17.42578125" style="131" bestFit="1" customWidth="1"/>
    <col min="2334" max="2334" width="14.28515625" style="131" bestFit="1" customWidth="1"/>
    <col min="2335" max="2335" width="15.42578125" style="131" bestFit="1" customWidth="1"/>
    <col min="2336" max="2336" width="12.42578125" style="131" bestFit="1" customWidth="1"/>
    <col min="2337" max="2337" width="15.140625" style="131" bestFit="1" customWidth="1"/>
    <col min="2338" max="2338" width="12.140625" style="131" bestFit="1" customWidth="1"/>
    <col min="2339" max="2339" width="14.42578125" style="131" bestFit="1" customWidth="1"/>
    <col min="2340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576" width="27.140625" style="131" bestFit="1" customWidth="1"/>
    <col min="2577" max="2577" width="17.7109375" style="131" bestFit="1" customWidth="1"/>
    <col min="2578" max="2578" width="14" style="131" bestFit="1" customWidth="1"/>
    <col min="2579" max="2579" width="17.42578125" style="131" bestFit="1" customWidth="1"/>
    <col min="2580" max="2580" width="14.28515625" style="131" bestFit="1" customWidth="1"/>
    <col min="2581" max="2581" width="17.42578125" style="131" bestFit="1" customWidth="1"/>
    <col min="2582" max="2582" width="14.28515625" style="131" bestFit="1" customWidth="1"/>
    <col min="2583" max="2583" width="17.42578125" style="131" bestFit="1" customWidth="1"/>
    <col min="2584" max="2584" width="14.28515625" style="131" bestFit="1" customWidth="1"/>
    <col min="2585" max="2585" width="17.7109375" style="131" bestFit="1" customWidth="1"/>
    <col min="2586" max="2586" width="14.5703125" style="131" bestFit="1" customWidth="1"/>
    <col min="2587" max="2587" width="17.42578125" style="131" bestFit="1" customWidth="1"/>
    <col min="2588" max="2588" width="14.28515625" style="131" bestFit="1" customWidth="1"/>
    <col min="2589" max="2589" width="17.42578125" style="131" bestFit="1" customWidth="1"/>
    <col min="2590" max="2590" width="14.28515625" style="131" bestFit="1" customWidth="1"/>
    <col min="2591" max="2591" width="15.42578125" style="131" bestFit="1" customWidth="1"/>
    <col min="2592" max="2592" width="12.42578125" style="131" bestFit="1" customWidth="1"/>
    <col min="2593" max="2593" width="15.140625" style="131" bestFit="1" customWidth="1"/>
    <col min="2594" max="2594" width="12.140625" style="131" bestFit="1" customWidth="1"/>
    <col min="2595" max="2595" width="14.42578125" style="131" bestFit="1" customWidth="1"/>
    <col min="2596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2832" width="27.140625" style="131" bestFit="1" customWidth="1"/>
    <col min="2833" max="2833" width="17.7109375" style="131" bestFit="1" customWidth="1"/>
    <col min="2834" max="2834" width="14" style="131" bestFit="1" customWidth="1"/>
    <col min="2835" max="2835" width="17.42578125" style="131" bestFit="1" customWidth="1"/>
    <col min="2836" max="2836" width="14.28515625" style="131" bestFit="1" customWidth="1"/>
    <col min="2837" max="2837" width="17.42578125" style="131" bestFit="1" customWidth="1"/>
    <col min="2838" max="2838" width="14.28515625" style="131" bestFit="1" customWidth="1"/>
    <col min="2839" max="2839" width="17.42578125" style="131" bestFit="1" customWidth="1"/>
    <col min="2840" max="2840" width="14.28515625" style="131" bestFit="1" customWidth="1"/>
    <col min="2841" max="2841" width="17.7109375" style="131" bestFit="1" customWidth="1"/>
    <col min="2842" max="2842" width="14.5703125" style="131" bestFit="1" customWidth="1"/>
    <col min="2843" max="2843" width="17.42578125" style="131" bestFit="1" customWidth="1"/>
    <col min="2844" max="2844" width="14.28515625" style="131" bestFit="1" customWidth="1"/>
    <col min="2845" max="2845" width="17.42578125" style="131" bestFit="1" customWidth="1"/>
    <col min="2846" max="2846" width="14.28515625" style="131" bestFit="1" customWidth="1"/>
    <col min="2847" max="2847" width="15.42578125" style="131" bestFit="1" customWidth="1"/>
    <col min="2848" max="2848" width="12.42578125" style="131" bestFit="1" customWidth="1"/>
    <col min="2849" max="2849" width="15.140625" style="131" bestFit="1" customWidth="1"/>
    <col min="2850" max="2850" width="12.140625" style="131" bestFit="1" customWidth="1"/>
    <col min="2851" max="2851" width="14.42578125" style="131" bestFit="1" customWidth="1"/>
    <col min="2852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088" width="27.140625" style="131" bestFit="1" customWidth="1"/>
    <col min="3089" max="3089" width="17.7109375" style="131" bestFit="1" customWidth="1"/>
    <col min="3090" max="3090" width="14" style="131" bestFit="1" customWidth="1"/>
    <col min="3091" max="3091" width="17.42578125" style="131" bestFit="1" customWidth="1"/>
    <col min="3092" max="3092" width="14.28515625" style="131" bestFit="1" customWidth="1"/>
    <col min="3093" max="3093" width="17.42578125" style="131" bestFit="1" customWidth="1"/>
    <col min="3094" max="3094" width="14.28515625" style="131" bestFit="1" customWidth="1"/>
    <col min="3095" max="3095" width="17.42578125" style="131" bestFit="1" customWidth="1"/>
    <col min="3096" max="3096" width="14.28515625" style="131" bestFit="1" customWidth="1"/>
    <col min="3097" max="3097" width="17.7109375" style="131" bestFit="1" customWidth="1"/>
    <col min="3098" max="3098" width="14.5703125" style="131" bestFit="1" customWidth="1"/>
    <col min="3099" max="3099" width="17.42578125" style="131" bestFit="1" customWidth="1"/>
    <col min="3100" max="3100" width="14.28515625" style="131" bestFit="1" customWidth="1"/>
    <col min="3101" max="3101" width="17.42578125" style="131" bestFit="1" customWidth="1"/>
    <col min="3102" max="3102" width="14.28515625" style="131" bestFit="1" customWidth="1"/>
    <col min="3103" max="3103" width="15.42578125" style="131" bestFit="1" customWidth="1"/>
    <col min="3104" max="3104" width="12.42578125" style="131" bestFit="1" customWidth="1"/>
    <col min="3105" max="3105" width="15.140625" style="131" bestFit="1" customWidth="1"/>
    <col min="3106" max="3106" width="12.140625" style="131" bestFit="1" customWidth="1"/>
    <col min="3107" max="3107" width="14.42578125" style="131" bestFit="1" customWidth="1"/>
    <col min="3108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344" width="27.140625" style="131" bestFit="1" customWidth="1"/>
    <col min="3345" max="3345" width="17.7109375" style="131" bestFit="1" customWidth="1"/>
    <col min="3346" max="3346" width="14" style="131" bestFit="1" customWidth="1"/>
    <col min="3347" max="3347" width="17.42578125" style="131" bestFit="1" customWidth="1"/>
    <col min="3348" max="3348" width="14.28515625" style="131" bestFit="1" customWidth="1"/>
    <col min="3349" max="3349" width="17.42578125" style="131" bestFit="1" customWidth="1"/>
    <col min="3350" max="3350" width="14.28515625" style="131" bestFit="1" customWidth="1"/>
    <col min="3351" max="3351" width="17.42578125" style="131" bestFit="1" customWidth="1"/>
    <col min="3352" max="3352" width="14.28515625" style="131" bestFit="1" customWidth="1"/>
    <col min="3353" max="3353" width="17.7109375" style="131" bestFit="1" customWidth="1"/>
    <col min="3354" max="3354" width="14.5703125" style="131" bestFit="1" customWidth="1"/>
    <col min="3355" max="3355" width="17.42578125" style="131" bestFit="1" customWidth="1"/>
    <col min="3356" max="3356" width="14.28515625" style="131" bestFit="1" customWidth="1"/>
    <col min="3357" max="3357" width="17.42578125" style="131" bestFit="1" customWidth="1"/>
    <col min="3358" max="3358" width="14.28515625" style="131" bestFit="1" customWidth="1"/>
    <col min="3359" max="3359" width="15.42578125" style="131" bestFit="1" customWidth="1"/>
    <col min="3360" max="3360" width="12.42578125" style="131" bestFit="1" customWidth="1"/>
    <col min="3361" max="3361" width="15.140625" style="131" bestFit="1" customWidth="1"/>
    <col min="3362" max="3362" width="12.140625" style="131" bestFit="1" customWidth="1"/>
    <col min="3363" max="3363" width="14.42578125" style="131" bestFit="1" customWidth="1"/>
    <col min="3364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600" width="27.140625" style="131" bestFit="1" customWidth="1"/>
    <col min="3601" max="3601" width="17.7109375" style="131" bestFit="1" customWidth="1"/>
    <col min="3602" max="3602" width="14" style="131" bestFit="1" customWidth="1"/>
    <col min="3603" max="3603" width="17.42578125" style="131" bestFit="1" customWidth="1"/>
    <col min="3604" max="3604" width="14.28515625" style="131" bestFit="1" customWidth="1"/>
    <col min="3605" max="3605" width="17.42578125" style="131" bestFit="1" customWidth="1"/>
    <col min="3606" max="3606" width="14.28515625" style="131" bestFit="1" customWidth="1"/>
    <col min="3607" max="3607" width="17.42578125" style="131" bestFit="1" customWidth="1"/>
    <col min="3608" max="3608" width="14.28515625" style="131" bestFit="1" customWidth="1"/>
    <col min="3609" max="3609" width="17.7109375" style="131" bestFit="1" customWidth="1"/>
    <col min="3610" max="3610" width="14.5703125" style="131" bestFit="1" customWidth="1"/>
    <col min="3611" max="3611" width="17.42578125" style="131" bestFit="1" customWidth="1"/>
    <col min="3612" max="3612" width="14.28515625" style="131" bestFit="1" customWidth="1"/>
    <col min="3613" max="3613" width="17.42578125" style="131" bestFit="1" customWidth="1"/>
    <col min="3614" max="3614" width="14.28515625" style="131" bestFit="1" customWidth="1"/>
    <col min="3615" max="3615" width="15.42578125" style="131" bestFit="1" customWidth="1"/>
    <col min="3616" max="3616" width="12.42578125" style="131" bestFit="1" customWidth="1"/>
    <col min="3617" max="3617" width="15.140625" style="131" bestFit="1" customWidth="1"/>
    <col min="3618" max="3618" width="12.140625" style="131" bestFit="1" customWidth="1"/>
    <col min="3619" max="3619" width="14.42578125" style="131" bestFit="1" customWidth="1"/>
    <col min="3620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3856" width="27.140625" style="131" bestFit="1" customWidth="1"/>
    <col min="3857" max="3857" width="17.7109375" style="131" bestFit="1" customWidth="1"/>
    <col min="3858" max="3858" width="14" style="131" bestFit="1" customWidth="1"/>
    <col min="3859" max="3859" width="17.42578125" style="131" bestFit="1" customWidth="1"/>
    <col min="3860" max="3860" width="14.28515625" style="131" bestFit="1" customWidth="1"/>
    <col min="3861" max="3861" width="17.42578125" style="131" bestFit="1" customWidth="1"/>
    <col min="3862" max="3862" width="14.28515625" style="131" bestFit="1" customWidth="1"/>
    <col min="3863" max="3863" width="17.42578125" style="131" bestFit="1" customWidth="1"/>
    <col min="3864" max="3864" width="14.28515625" style="131" bestFit="1" customWidth="1"/>
    <col min="3865" max="3865" width="17.7109375" style="131" bestFit="1" customWidth="1"/>
    <col min="3866" max="3866" width="14.5703125" style="131" bestFit="1" customWidth="1"/>
    <col min="3867" max="3867" width="17.42578125" style="131" bestFit="1" customWidth="1"/>
    <col min="3868" max="3868" width="14.28515625" style="131" bestFit="1" customWidth="1"/>
    <col min="3869" max="3869" width="17.42578125" style="131" bestFit="1" customWidth="1"/>
    <col min="3870" max="3870" width="14.28515625" style="131" bestFit="1" customWidth="1"/>
    <col min="3871" max="3871" width="15.42578125" style="131" bestFit="1" customWidth="1"/>
    <col min="3872" max="3872" width="12.42578125" style="131" bestFit="1" customWidth="1"/>
    <col min="3873" max="3873" width="15.140625" style="131" bestFit="1" customWidth="1"/>
    <col min="3874" max="3874" width="12.140625" style="131" bestFit="1" customWidth="1"/>
    <col min="3875" max="3875" width="14.42578125" style="131" bestFit="1" customWidth="1"/>
    <col min="3876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112" width="27.140625" style="131" bestFit="1" customWidth="1"/>
    <col min="4113" max="4113" width="17.7109375" style="131" bestFit="1" customWidth="1"/>
    <col min="4114" max="4114" width="14" style="131" bestFit="1" customWidth="1"/>
    <col min="4115" max="4115" width="17.42578125" style="131" bestFit="1" customWidth="1"/>
    <col min="4116" max="4116" width="14.28515625" style="131" bestFit="1" customWidth="1"/>
    <col min="4117" max="4117" width="17.42578125" style="131" bestFit="1" customWidth="1"/>
    <col min="4118" max="4118" width="14.28515625" style="131" bestFit="1" customWidth="1"/>
    <col min="4119" max="4119" width="17.42578125" style="131" bestFit="1" customWidth="1"/>
    <col min="4120" max="4120" width="14.28515625" style="131" bestFit="1" customWidth="1"/>
    <col min="4121" max="4121" width="17.7109375" style="131" bestFit="1" customWidth="1"/>
    <col min="4122" max="4122" width="14.5703125" style="131" bestFit="1" customWidth="1"/>
    <col min="4123" max="4123" width="17.42578125" style="131" bestFit="1" customWidth="1"/>
    <col min="4124" max="4124" width="14.28515625" style="131" bestFit="1" customWidth="1"/>
    <col min="4125" max="4125" width="17.42578125" style="131" bestFit="1" customWidth="1"/>
    <col min="4126" max="4126" width="14.28515625" style="131" bestFit="1" customWidth="1"/>
    <col min="4127" max="4127" width="15.42578125" style="131" bestFit="1" customWidth="1"/>
    <col min="4128" max="4128" width="12.42578125" style="131" bestFit="1" customWidth="1"/>
    <col min="4129" max="4129" width="15.140625" style="131" bestFit="1" customWidth="1"/>
    <col min="4130" max="4130" width="12.140625" style="131" bestFit="1" customWidth="1"/>
    <col min="4131" max="4131" width="14.42578125" style="131" bestFit="1" customWidth="1"/>
    <col min="4132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368" width="27.140625" style="131" bestFit="1" customWidth="1"/>
    <col min="4369" max="4369" width="17.7109375" style="131" bestFit="1" customWidth="1"/>
    <col min="4370" max="4370" width="14" style="131" bestFit="1" customWidth="1"/>
    <col min="4371" max="4371" width="17.42578125" style="131" bestFit="1" customWidth="1"/>
    <col min="4372" max="4372" width="14.28515625" style="131" bestFit="1" customWidth="1"/>
    <col min="4373" max="4373" width="17.42578125" style="131" bestFit="1" customWidth="1"/>
    <col min="4374" max="4374" width="14.28515625" style="131" bestFit="1" customWidth="1"/>
    <col min="4375" max="4375" width="17.42578125" style="131" bestFit="1" customWidth="1"/>
    <col min="4376" max="4376" width="14.28515625" style="131" bestFit="1" customWidth="1"/>
    <col min="4377" max="4377" width="17.7109375" style="131" bestFit="1" customWidth="1"/>
    <col min="4378" max="4378" width="14.5703125" style="131" bestFit="1" customWidth="1"/>
    <col min="4379" max="4379" width="17.42578125" style="131" bestFit="1" customWidth="1"/>
    <col min="4380" max="4380" width="14.28515625" style="131" bestFit="1" customWidth="1"/>
    <col min="4381" max="4381" width="17.42578125" style="131" bestFit="1" customWidth="1"/>
    <col min="4382" max="4382" width="14.28515625" style="131" bestFit="1" customWidth="1"/>
    <col min="4383" max="4383" width="15.42578125" style="131" bestFit="1" customWidth="1"/>
    <col min="4384" max="4384" width="12.42578125" style="131" bestFit="1" customWidth="1"/>
    <col min="4385" max="4385" width="15.140625" style="131" bestFit="1" customWidth="1"/>
    <col min="4386" max="4386" width="12.140625" style="131" bestFit="1" customWidth="1"/>
    <col min="4387" max="4387" width="14.42578125" style="131" bestFit="1" customWidth="1"/>
    <col min="4388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624" width="27.140625" style="131" bestFit="1" customWidth="1"/>
    <col min="4625" max="4625" width="17.7109375" style="131" bestFit="1" customWidth="1"/>
    <col min="4626" max="4626" width="14" style="131" bestFit="1" customWidth="1"/>
    <col min="4627" max="4627" width="17.42578125" style="131" bestFit="1" customWidth="1"/>
    <col min="4628" max="4628" width="14.28515625" style="131" bestFit="1" customWidth="1"/>
    <col min="4629" max="4629" width="17.42578125" style="131" bestFit="1" customWidth="1"/>
    <col min="4630" max="4630" width="14.28515625" style="131" bestFit="1" customWidth="1"/>
    <col min="4631" max="4631" width="17.42578125" style="131" bestFit="1" customWidth="1"/>
    <col min="4632" max="4632" width="14.28515625" style="131" bestFit="1" customWidth="1"/>
    <col min="4633" max="4633" width="17.7109375" style="131" bestFit="1" customWidth="1"/>
    <col min="4634" max="4634" width="14.5703125" style="131" bestFit="1" customWidth="1"/>
    <col min="4635" max="4635" width="17.42578125" style="131" bestFit="1" customWidth="1"/>
    <col min="4636" max="4636" width="14.28515625" style="131" bestFit="1" customWidth="1"/>
    <col min="4637" max="4637" width="17.42578125" style="131" bestFit="1" customWidth="1"/>
    <col min="4638" max="4638" width="14.28515625" style="131" bestFit="1" customWidth="1"/>
    <col min="4639" max="4639" width="15.42578125" style="131" bestFit="1" customWidth="1"/>
    <col min="4640" max="4640" width="12.42578125" style="131" bestFit="1" customWidth="1"/>
    <col min="4641" max="4641" width="15.140625" style="131" bestFit="1" customWidth="1"/>
    <col min="4642" max="4642" width="12.140625" style="131" bestFit="1" customWidth="1"/>
    <col min="4643" max="4643" width="14.42578125" style="131" bestFit="1" customWidth="1"/>
    <col min="4644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4880" width="27.140625" style="131" bestFit="1" customWidth="1"/>
    <col min="4881" max="4881" width="17.7109375" style="131" bestFit="1" customWidth="1"/>
    <col min="4882" max="4882" width="14" style="131" bestFit="1" customWidth="1"/>
    <col min="4883" max="4883" width="17.42578125" style="131" bestFit="1" customWidth="1"/>
    <col min="4884" max="4884" width="14.28515625" style="131" bestFit="1" customWidth="1"/>
    <col min="4885" max="4885" width="17.42578125" style="131" bestFit="1" customWidth="1"/>
    <col min="4886" max="4886" width="14.28515625" style="131" bestFit="1" customWidth="1"/>
    <col min="4887" max="4887" width="17.42578125" style="131" bestFit="1" customWidth="1"/>
    <col min="4888" max="4888" width="14.28515625" style="131" bestFit="1" customWidth="1"/>
    <col min="4889" max="4889" width="17.7109375" style="131" bestFit="1" customWidth="1"/>
    <col min="4890" max="4890" width="14.5703125" style="131" bestFit="1" customWidth="1"/>
    <col min="4891" max="4891" width="17.42578125" style="131" bestFit="1" customWidth="1"/>
    <col min="4892" max="4892" width="14.28515625" style="131" bestFit="1" customWidth="1"/>
    <col min="4893" max="4893" width="17.42578125" style="131" bestFit="1" customWidth="1"/>
    <col min="4894" max="4894" width="14.28515625" style="131" bestFit="1" customWidth="1"/>
    <col min="4895" max="4895" width="15.42578125" style="131" bestFit="1" customWidth="1"/>
    <col min="4896" max="4896" width="12.42578125" style="131" bestFit="1" customWidth="1"/>
    <col min="4897" max="4897" width="15.140625" style="131" bestFit="1" customWidth="1"/>
    <col min="4898" max="4898" width="12.140625" style="131" bestFit="1" customWidth="1"/>
    <col min="4899" max="4899" width="14.42578125" style="131" bestFit="1" customWidth="1"/>
    <col min="4900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136" width="27.140625" style="131" bestFit="1" customWidth="1"/>
    <col min="5137" max="5137" width="17.7109375" style="131" bestFit="1" customWidth="1"/>
    <col min="5138" max="5138" width="14" style="131" bestFit="1" customWidth="1"/>
    <col min="5139" max="5139" width="17.42578125" style="131" bestFit="1" customWidth="1"/>
    <col min="5140" max="5140" width="14.28515625" style="131" bestFit="1" customWidth="1"/>
    <col min="5141" max="5141" width="17.42578125" style="131" bestFit="1" customWidth="1"/>
    <col min="5142" max="5142" width="14.28515625" style="131" bestFit="1" customWidth="1"/>
    <col min="5143" max="5143" width="17.42578125" style="131" bestFit="1" customWidth="1"/>
    <col min="5144" max="5144" width="14.28515625" style="131" bestFit="1" customWidth="1"/>
    <col min="5145" max="5145" width="17.7109375" style="131" bestFit="1" customWidth="1"/>
    <col min="5146" max="5146" width="14.5703125" style="131" bestFit="1" customWidth="1"/>
    <col min="5147" max="5147" width="17.42578125" style="131" bestFit="1" customWidth="1"/>
    <col min="5148" max="5148" width="14.28515625" style="131" bestFit="1" customWidth="1"/>
    <col min="5149" max="5149" width="17.42578125" style="131" bestFit="1" customWidth="1"/>
    <col min="5150" max="5150" width="14.28515625" style="131" bestFit="1" customWidth="1"/>
    <col min="5151" max="5151" width="15.42578125" style="131" bestFit="1" customWidth="1"/>
    <col min="5152" max="5152" width="12.42578125" style="131" bestFit="1" customWidth="1"/>
    <col min="5153" max="5153" width="15.140625" style="131" bestFit="1" customWidth="1"/>
    <col min="5154" max="5154" width="12.140625" style="131" bestFit="1" customWidth="1"/>
    <col min="5155" max="5155" width="14.42578125" style="131" bestFit="1" customWidth="1"/>
    <col min="5156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392" width="27.140625" style="131" bestFit="1" customWidth="1"/>
    <col min="5393" max="5393" width="17.7109375" style="131" bestFit="1" customWidth="1"/>
    <col min="5394" max="5394" width="14" style="131" bestFit="1" customWidth="1"/>
    <col min="5395" max="5395" width="17.42578125" style="131" bestFit="1" customWidth="1"/>
    <col min="5396" max="5396" width="14.28515625" style="131" bestFit="1" customWidth="1"/>
    <col min="5397" max="5397" width="17.42578125" style="131" bestFit="1" customWidth="1"/>
    <col min="5398" max="5398" width="14.28515625" style="131" bestFit="1" customWidth="1"/>
    <col min="5399" max="5399" width="17.42578125" style="131" bestFit="1" customWidth="1"/>
    <col min="5400" max="5400" width="14.28515625" style="131" bestFit="1" customWidth="1"/>
    <col min="5401" max="5401" width="17.7109375" style="131" bestFit="1" customWidth="1"/>
    <col min="5402" max="5402" width="14.5703125" style="131" bestFit="1" customWidth="1"/>
    <col min="5403" max="5403" width="17.42578125" style="131" bestFit="1" customWidth="1"/>
    <col min="5404" max="5404" width="14.28515625" style="131" bestFit="1" customWidth="1"/>
    <col min="5405" max="5405" width="17.42578125" style="131" bestFit="1" customWidth="1"/>
    <col min="5406" max="5406" width="14.28515625" style="131" bestFit="1" customWidth="1"/>
    <col min="5407" max="5407" width="15.42578125" style="131" bestFit="1" customWidth="1"/>
    <col min="5408" max="5408" width="12.42578125" style="131" bestFit="1" customWidth="1"/>
    <col min="5409" max="5409" width="15.140625" style="131" bestFit="1" customWidth="1"/>
    <col min="5410" max="5410" width="12.140625" style="131" bestFit="1" customWidth="1"/>
    <col min="5411" max="5411" width="14.42578125" style="131" bestFit="1" customWidth="1"/>
    <col min="5412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648" width="27.140625" style="131" bestFit="1" customWidth="1"/>
    <col min="5649" max="5649" width="17.7109375" style="131" bestFit="1" customWidth="1"/>
    <col min="5650" max="5650" width="14" style="131" bestFit="1" customWidth="1"/>
    <col min="5651" max="5651" width="17.42578125" style="131" bestFit="1" customWidth="1"/>
    <col min="5652" max="5652" width="14.28515625" style="131" bestFit="1" customWidth="1"/>
    <col min="5653" max="5653" width="17.42578125" style="131" bestFit="1" customWidth="1"/>
    <col min="5654" max="5654" width="14.28515625" style="131" bestFit="1" customWidth="1"/>
    <col min="5655" max="5655" width="17.42578125" style="131" bestFit="1" customWidth="1"/>
    <col min="5656" max="5656" width="14.28515625" style="131" bestFit="1" customWidth="1"/>
    <col min="5657" max="5657" width="17.7109375" style="131" bestFit="1" customWidth="1"/>
    <col min="5658" max="5658" width="14.5703125" style="131" bestFit="1" customWidth="1"/>
    <col min="5659" max="5659" width="17.42578125" style="131" bestFit="1" customWidth="1"/>
    <col min="5660" max="5660" width="14.28515625" style="131" bestFit="1" customWidth="1"/>
    <col min="5661" max="5661" width="17.42578125" style="131" bestFit="1" customWidth="1"/>
    <col min="5662" max="5662" width="14.28515625" style="131" bestFit="1" customWidth="1"/>
    <col min="5663" max="5663" width="15.42578125" style="131" bestFit="1" customWidth="1"/>
    <col min="5664" max="5664" width="12.42578125" style="131" bestFit="1" customWidth="1"/>
    <col min="5665" max="5665" width="15.140625" style="131" bestFit="1" customWidth="1"/>
    <col min="5666" max="5666" width="12.140625" style="131" bestFit="1" customWidth="1"/>
    <col min="5667" max="5667" width="14.42578125" style="131" bestFit="1" customWidth="1"/>
    <col min="5668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5904" width="27.140625" style="131" bestFit="1" customWidth="1"/>
    <col min="5905" max="5905" width="17.7109375" style="131" bestFit="1" customWidth="1"/>
    <col min="5906" max="5906" width="14" style="131" bestFit="1" customWidth="1"/>
    <col min="5907" max="5907" width="17.42578125" style="131" bestFit="1" customWidth="1"/>
    <col min="5908" max="5908" width="14.28515625" style="131" bestFit="1" customWidth="1"/>
    <col min="5909" max="5909" width="17.42578125" style="131" bestFit="1" customWidth="1"/>
    <col min="5910" max="5910" width="14.28515625" style="131" bestFit="1" customWidth="1"/>
    <col min="5911" max="5911" width="17.42578125" style="131" bestFit="1" customWidth="1"/>
    <col min="5912" max="5912" width="14.28515625" style="131" bestFit="1" customWidth="1"/>
    <col min="5913" max="5913" width="17.7109375" style="131" bestFit="1" customWidth="1"/>
    <col min="5914" max="5914" width="14.5703125" style="131" bestFit="1" customWidth="1"/>
    <col min="5915" max="5915" width="17.42578125" style="131" bestFit="1" customWidth="1"/>
    <col min="5916" max="5916" width="14.28515625" style="131" bestFit="1" customWidth="1"/>
    <col min="5917" max="5917" width="17.42578125" style="131" bestFit="1" customWidth="1"/>
    <col min="5918" max="5918" width="14.28515625" style="131" bestFit="1" customWidth="1"/>
    <col min="5919" max="5919" width="15.42578125" style="131" bestFit="1" customWidth="1"/>
    <col min="5920" max="5920" width="12.42578125" style="131" bestFit="1" customWidth="1"/>
    <col min="5921" max="5921" width="15.140625" style="131" bestFit="1" customWidth="1"/>
    <col min="5922" max="5922" width="12.140625" style="131" bestFit="1" customWidth="1"/>
    <col min="5923" max="5923" width="14.42578125" style="131" bestFit="1" customWidth="1"/>
    <col min="5924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160" width="27.140625" style="131" bestFit="1" customWidth="1"/>
    <col min="6161" max="6161" width="17.7109375" style="131" bestFit="1" customWidth="1"/>
    <col min="6162" max="6162" width="14" style="131" bestFit="1" customWidth="1"/>
    <col min="6163" max="6163" width="17.42578125" style="131" bestFit="1" customWidth="1"/>
    <col min="6164" max="6164" width="14.28515625" style="131" bestFit="1" customWidth="1"/>
    <col min="6165" max="6165" width="17.42578125" style="131" bestFit="1" customWidth="1"/>
    <col min="6166" max="6166" width="14.28515625" style="131" bestFit="1" customWidth="1"/>
    <col min="6167" max="6167" width="17.42578125" style="131" bestFit="1" customWidth="1"/>
    <col min="6168" max="6168" width="14.28515625" style="131" bestFit="1" customWidth="1"/>
    <col min="6169" max="6169" width="17.7109375" style="131" bestFit="1" customWidth="1"/>
    <col min="6170" max="6170" width="14.5703125" style="131" bestFit="1" customWidth="1"/>
    <col min="6171" max="6171" width="17.42578125" style="131" bestFit="1" customWidth="1"/>
    <col min="6172" max="6172" width="14.28515625" style="131" bestFit="1" customWidth="1"/>
    <col min="6173" max="6173" width="17.42578125" style="131" bestFit="1" customWidth="1"/>
    <col min="6174" max="6174" width="14.28515625" style="131" bestFit="1" customWidth="1"/>
    <col min="6175" max="6175" width="15.42578125" style="131" bestFit="1" customWidth="1"/>
    <col min="6176" max="6176" width="12.42578125" style="131" bestFit="1" customWidth="1"/>
    <col min="6177" max="6177" width="15.140625" style="131" bestFit="1" customWidth="1"/>
    <col min="6178" max="6178" width="12.140625" style="131" bestFit="1" customWidth="1"/>
    <col min="6179" max="6179" width="14.42578125" style="131" bestFit="1" customWidth="1"/>
    <col min="6180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416" width="27.140625" style="131" bestFit="1" customWidth="1"/>
    <col min="6417" max="6417" width="17.7109375" style="131" bestFit="1" customWidth="1"/>
    <col min="6418" max="6418" width="14" style="131" bestFit="1" customWidth="1"/>
    <col min="6419" max="6419" width="17.42578125" style="131" bestFit="1" customWidth="1"/>
    <col min="6420" max="6420" width="14.28515625" style="131" bestFit="1" customWidth="1"/>
    <col min="6421" max="6421" width="17.42578125" style="131" bestFit="1" customWidth="1"/>
    <col min="6422" max="6422" width="14.28515625" style="131" bestFit="1" customWidth="1"/>
    <col min="6423" max="6423" width="17.42578125" style="131" bestFit="1" customWidth="1"/>
    <col min="6424" max="6424" width="14.28515625" style="131" bestFit="1" customWidth="1"/>
    <col min="6425" max="6425" width="17.7109375" style="131" bestFit="1" customWidth="1"/>
    <col min="6426" max="6426" width="14.5703125" style="131" bestFit="1" customWidth="1"/>
    <col min="6427" max="6427" width="17.42578125" style="131" bestFit="1" customWidth="1"/>
    <col min="6428" max="6428" width="14.28515625" style="131" bestFit="1" customWidth="1"/>
    <col min="6429" max="6429" width="17.42578125" style="131" bestFit="1" customWidth="1"/>
    <col min="6430" max="6430" width="14.28515625" style="131" bestFit="1" customWidth="1"/>
    <col min="6431" max="6431" width="15.42578125" style="131" bestFit="1" customWidth="1"/>
    <col min="6432" max="6432" width="12.42578125" style="131" bestFit="1" customWidth="1"/>
    <col min="6433" max="6433" width="15.140625" style="131" bestFit="1" customWidth="1"/>
    <col min="6434" max="6434" width="12.140625" style="131" bestFit="1" customWidth="1"/>
    <col min="6435" max="6435" width="14.42578125" style="131" bestFit="1" customWidth="1"/>
    <col min="6436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672" width="27.140625" style="131" bestFit="1" customWidth="1"/>
    <col min="6673" max="6673" width="17.7109375" style="131" bestFit="1" customWidth="1"/>
    <col min="6674" max="6674" width="14" style="131" bestFit="1" customWidth="1"/>
    <col min="6675" max="6675" width="17.42578125" style="131" bestFit="1" customWidth="1"/>
    <col min="6676" max="6676" width="14.28515625" style="131" bestFit="1" customWidth="1"/>
    <col min="6677" max="6677" width="17.42578125" style="131" bestFit="1" customWidth="1"/>
    <col min="6678" max="6678" width="14.28515625" style="131" bestFit="1" customWidth="1"/>
    <col min="6679" max="6679" width="17.42578125" style="131" bestFit="1" customWidth="1"/>
    <col min="6680" max="6680" width="14.28515625" style="131" bestFit="1" customWidth="1"/>
    <col min="6681" max="6681" width="17.7109375" style="131" bestFit="1" customWidth="1"/>
    <col min="6682" max="6682" width="14.5703125" style="131" bestFit="1" customWidth="1"/>
    <col min="6683" max="6683" width="17.42578125" style="131" bestFit="1" customWidth="1"/>
    <col min="6684" max="6684" width="14.28515625" style="131" bestFit="1" customWidth="1"/>
    <col min="6685" max="6685" width="17.42578125" style="131" bestFit="1" customWidth="1"/>
    <col min="6686" max="6686" width="14.28515625" style="131" bestFit="1" customWidth="1"/>
    <col min="6687" max="6687" width="15.42578125" style="131" bestFit="1" customWidth="1"/>
    <col min="6688" max="6688" width="12.42578125" style="131" bestFit="1" customWidth="1"/>
    <col min="6689" max="6689" width="15.140625" style="131" bestFit="1" customWidth="1"/>
    <col min="6690" max="6690" width="12.140625" style="131" bestFit="1" customWidth="1"/>
    <col min="6691" max="6691" width="14.42578125" style="131" bestFit="1" customWidth="1"/>
    <col min="6692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6928" width="27.140625" style="131" bestFit="1" customWidth="1"/>
    <col min="6929" max="6929" width="17.7109375" style="131" bestFit="1" customWidth="1"/>
    <col min="6930" max="6930" width="14" style="131" bestFit="1" customWidth="1"/>
    <col min="6931" max="6931" width="17.42578125" style="131" bestFit="1" customWidth="1"/>
    <col min="6932" max="6932" width="14.28515625" style="131" bestFit="1" customWidth="1"/>
    <col min="6933" max="6933" width="17.42578125" style="131" bestFit="1" customWidth="1"/>
    <col min="6934" max="6934" width="14.28515625" style="131" bestFit="1" customWidth="1"/>
    <col min="6935" max="6935" width="17.42578125" style="131" bestFit="1" customWidth="1"/>
    <col min="6936" max="6936" width="14.28515625" style="131" bestFit="1" customWidth="1"/>
    <col min="6937" max="6937" width="17.7109375" style="131" bestFit="1" customWidth="1"/>
    <col min="6938" max="6938" width="14.5703125" style="131" bestFit="1" customWidth="1"/>
    <col min="6939" max="6939" width="17.42578125" style="131" bestFit="1" customWidth="1"/>
    <col min="6940" max="6940" width="14.28515625" style="131" bestFit="1" customWidth="1"/>
    <col min="6941" max="6941" width="17.42578125" style="131" bestFit="1" customWidth="1"/>
    <col min="6942" max="6942" width="14.28515625" style="131" bestFit="1" customWidth="1"/>
    <col min="6943" max="6943" width="15.42578125" style="131" bestFit="1" customWidth="1"/>
    <col min="6944" max="6944" width="12.42578125" style="131" bestFit="1" customWidth="1"/>
    <col min="6945" max="6945" width="15.140625" style="131" bestFit="1" customWidth="1"/>
    <col min="6946" max="6946" width="12.140625" style="131" bestFit="1" customWidth="1"/>
    <col min="6947" max="6947" width="14.42578125" style="131" bestFit="1" customWidth="1"/>
    <col min="6948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184" width="27.140625" style="131" bestFit="1" customWidth="1"/>
    <col min="7185" max="7185" width="17.7109375" style="131" bestFit="1" customWidth="1"/>
    <col min="7186" max="7186" width="14" style="131" bestFit="1" customWidth="1"/>
    <col min="7187" max="7187" width="17.42578125" style="131" bestFit="1" customWidth="1"/>
    <col min="7188" max="7188" width="14.28515625" style="131" bestFit="1" customWidth="1"/>
    <col min="7189" max="7189" width="17.42578125" style="131" bestFit="1" customWidth="1"/>
    <col min="7190" max="7190" width="14.28515625" style="131" bestFit="1" customWidth="1"/>
    <col min="7191" max="7191" width="17.42578125" style="131" bestFit="1" customWidth="1"/>
    <col min="7192" max="7192" width="14.28515625" style="131" bestFit="1" customWidth="1"/>
    <col min="7193" max="7193" width="17.7109375" style="131" bestFit="1" customWidth="1"/>
    <col min="7194" max="7194" width="14.5703125" style="131" bestFit="1" customWidth="1"/>
    <col min="7195" max="7195" width="17.42578125" style="131" bestFit="1" customWidth="1"/>
    <col min="7196" max="7196" width="14.28515625" style="131" bestFit="1" customWidth="1"/>
    <col min="7197" max="7197" width="17.42578125" style="131" bestFit="1" customWidth="1"/>
    <col min="7198" max="7198" width="14.28515625" style="131" bestFit="1" customWidth="1"/>
    <col min="7199" max="7199" width="15.42578125" style="131" bestFit="1" customWidth="1"/>
    <col min="7200" max="7200" width="12.42578125" style="131" bestFit="1" customWidth="1"/>
    <col min="7201" max="7201" width="15.140625" style="131" bestFit="1" customWidth="1"/>
    <col min="7202" max="7202" width="12.140625" style="131" bestFit="1" customWidth="1"/>
    <col min="7203" max="7203" width="14.42578125" style="131" bestFit="1" customWidth="1"/>
    <col min="7204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440" width="27.140625" style="131" bestFit="1" customWidth="1"/>
    <col min="7441" max="7441" width="17.7109375" style="131" bestFit="1" customWidth="1"/>
    <col min="7442" max="7442" width="14" style="131" bestFit="1" customWidth="1"/>
    <col min="7443" max="7443" width="17.42578125" style="131" bestFit="1" customWidth="1"/>
    <col min="7444" max="7444" width="14.28515625" style="131" bestFit="1" customWidth="1"/>
    <col min="7445" max="7445" width="17.42578125" style="131" bestFit="1" customWidth="1"/>
    <col min="7446" max="7446" width="14.28515625" style="131" bestFit="1" customWidth="1"/>
    <col min="7447" max="7447" width="17.42578125" style="131" bestFit="1" customWidth="1"/>
    <col min="7448" max="7448" width="14.28515625" style="131" bestFit="1" customWidth="1"/>
    <col min="7449" max="7449" width="17.7109375" style="131" bestFit="1" customWidth="1"/>
    <col min="7450" max="7450" width="14.5703125" style="131" bestFit="1" customWidth="1"/>
    <col min="7451" max="7451" width="17.42578125" style="131" bestFit="1" customWidth="1"/>
    <col min="7452" max="7452" width="14.28515625" style="131" bestFit="1" customWidth="1"/>
    <col min="7453" max="7453" width="17.42578125" style="131" bestFit="1" customWidth="1"/>
    <col min="7454" max="7454" width="14.28515625" style="131" bestFit="1" customWidth="1"/>
    <col min="7455" max="7455" width="15.42578125" style="131" bestFit="1" customWidth="1"/>
    <col min="7456" max="7456" width="12.42578125" style="131" bestFit="1" customWidth="1"/>
    <col min="7457" max="7457" width="15.140625" style="131" bestFit="1" customWidth="1"/>
    <col min="7458" max="7458" width="12.140625" style="131" bestFit="1" customWidth="1"/>
    <col min="7459" max="7459" width="14.42578125" style="131" bestFit="1" customWidth="1"/>
    <col min="7460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696" width="27.140625" style="131" bestFit="1" customWidth="1"/>
    <col min="7697" max="7697" width="17.7109375" style="131" bestFit="1" customWidth="1"/>
    <col min="7698" max="7698" width="14" style="131" bestFit="1" customWidth="1"/>
    <col min="7699" max="7699" width="17.42578125" style="131" bestFit="1" customWidth="1"/>
    <col min="7700" max="7700" width="14.28515625" style="131" bestFit="1" customWidth="1"/>
    <col min="7701" max="7701" width="17.42578125" style="131" bestFit="1" customWidth="1"/>
    <col min="7702" max="7702" width="14.28515625" style="131" bestFit="1" customWidth="1"/>
    <col min="7703" max="7703" width="17.42578125" style="131" bestFit="1" customWidth="1"/>
    <col min="7704" max="7704" width="14.28515625" style="131" bestFit="1" customWidth="1"/>
    <col min="7705" max="7705" width="17.7109375" style="131" bestFit="1" customWidth="1"/>
    <col min="7706" max="7706" width="14.5703125" style="131" bestFit="1" customWidth="1"/>
    <col min="7707" max="7707" width="17.42578125" style="131" bestFit="1" customWidth="1"/>
    <col min="7708" max="7708" width="14.28515625" style="131" bestFit="1" customWidth="1"/>
    <col min="7709" max="7709" width="17.42578125" style="131" bestFit="1" customWidth="1"/>
    <col min="7710" max="7710" width="14.28515625" style="131" bestFit="1" customWidth="1"/>
    <col min="7711" max="7711" width="15.42578125" style="131" bestFit="1" customWidth="1"/>
    <col min="7712" max="7712" width="12.42578125" style="131" bestFit="1" customWidth="1"/>
    <col min="7713" max="7713" width="15.140625" style="131" bestFit="1" customWidth="1"/>
    <col min="7714" max="7714" width="12.140625" style="131" bestFit="1" customWidth="1"/>
    <col min="7715" max="7715" width="14.42578125" style="131" bestFit="1" customWidth="1"/>
    <col min="7716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7952" width="27.140625" style="131" bestFit="1" customWidth="1"/>
    <col min="7953" max="7953" width="17.7109375" style="131" bestFit="1" customWidth="1"/>
    <col min="7954" max="7954" width="14" style="131" bestFit="1" customWidth="1"/>
    <col min="7955" max="7955" width="17.42578125" style="131" bestFit="1" customWidth="1"/>
    <col min="7956" max="7956" width="14.28515625" style="131" bestFit="1" customWidth="1"/>
    <col min="7957" max="7957" width="17.42578125" style="131" bestFit="1" customWidth="1"/>
    <col min="7958" max="7958" width="14.28515625" style="131" bestFit="1" customWidth="1"/>
    <col min="7959" max="7959" width="17.42578125" style="131" bestFit="1" customWidth="1"/>
    <col min="7960" max="7960" width="14.28515625" style="131" bestFit="1" customWidth="1"/>
    <col min="7961" max="7961" width="17.7109375" style="131" bestFit="1" customWidth="1"/>
    <col min="7962" max="7962" width="14.5703125" style="131" bestFit="1" customWidth="1"/>
    <col min="7963" max="7963" width="17.42578125" style="131" bestFit="1" customWidth="1"/>
    <col min="7964" max="7964" width="14.28515625" style="131" bestFit="1" customWidth="1"/>
    <col min="7965" max="7965" width="17.42578125" style="131" bestFit="1" customWidth="1"/>
    <col min="7966" max="7966" width="14.28515625" style="131" bestFit="1" customWidth="1"/>
    <col min="7967" max="7967" width="15.42578125" style="131" bestFit="1" customWidth="1"/>
    <col min="7968" max="7968" width="12.42578125" style="131" bestFit="1" customWidth="1"/>
    <col min="7969" max="7969" width="15.140625" style="131" bestFit="1" customWidth="1"/>
    <col min="7970" max="7970" width="12.140625" style="131" bestFit="1" customWidth="1"/>
    <col min="7971" max="7971" width="14.42578125" style="131" bestFit="1" customWidth="1"/>
    <col min="7972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208" width="27.140625" style="131" bestFit="1" customWidth="1"/>
    <col min="8209" max="8209" width="17.7109375" style="131" bestFit="1" customWidth="1"/>
    <col min="8210" max="8210" width="14" style="131" bestFit="1" customWidth="1"/>
    <col min="8211" max="8211" width="17.42578125" style="131" bestFit="1" customWidth="1"/>
    <col min="8212" max="8212" width="14.28515625" style="131" bestFit="1" customWidth="1"/>
    <col min="8213" max="8213" width="17.42578125" style="131" bestFit="1" customWidth="1"/>
    <col min="8214" max="8214" width="14.28515625" style="131" bestFit="1" customWidth="1"/>
    <col min="8215" max="8215" width="17.42578125" style="131" bestFit="1" customWidth="1"/>
    <col min="8216" max="8216" width="14.28515625" style="131" bestFit="1" customWidth="1"/>
    <col min="8217" max="8217" width="17.7109375" style="131" bestFit="1" customWidth="1"/>
    <col min="8218" max="8218" width="14.5703125" style="131" bestFit="1" customWidth="1"/>
    <col min="8219" max="8219" width="17.42578125" style="131" bestFit="1" customWidth="1"/>
    <col min="8220" max="8220" width="14.28515625" style="131" bestFit="1" customWidth="1"/>
    <col min="8221" max="8221" width="17.42578125" style="131" bestFit="1" customWidth="1"/>
    <col min="8222" max="8222" width="14.28515625" style="131" bestFit="1" customWidth="1"/>
    <col min="8223" max="8223" width="15.42578125" style="131" bestFit="1" customWidth="1"/>
    <col min="8224" max="8224" width="12.42578125" style="131" bestFit="1" customWidth="1"/>
    <col min="8225" max="8225" width="15.140625" style="131" bestFit="1" customWidth="1"/>
    <col min="8226" max="8226" width="12.140625" style="131" bestFit="1" customWidth="1"/>
    <col min="8227" max="8227" width="14.42578125" style="131" bestFit="1" customWidth="1"/>
    <col min="8228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464" width="27.140625" style="131" bestFit="1" customWidth="1"/>
    <col min="8465" max="8465" width="17.7109375" style="131" bestFit="1" customWidth="1"/>
    <col min="8466" max="8466" width="14" style="131" bestFit="1" customWidth="1"/>
    <col min="8467" max="8467" width="17.42578125" style="131" bestFit="1" customWidth="1"/>
    <col min="8468" max="8468" width="14.28515625" style="131" bestFit="1" customWidth="1"/>
    <col min="8469" max="8469" width="17.42578125" style="131" bestFit="1" customWidth="1"/>
    <col min="8470" max="8470" width="14.28515625" style="131" bestFit="1" customWidth="1"/>
    <col min="8471" max="8471" width="17.42578125" style="131" bestFit="1" customWidth="1"/>
    <col min="8472" max="8472" width="14.28515625" style="131" bestFit="1" customWidth="1"/>
    <col min="8473" max="8473" width="17.7109375" style="131" bestFit="1" customWidth="1"/>
    <col min="8474" max="8474" width="14.5703125" style="131" bestFit="1" customWidth="1"/>
    <col min="8475" max="8475" width="17.42578125" style="131" bestFit="1" customWidth="1"/>
    <col min="8476" max="8476" width="14.28515625" style="131" bestFit="1" customWidth="1"/>
    <col min="8477" max="8477" width="17.42578125" style="131" bestFit="1" customWidth="1"/>
    <col min="8478" max="8478" width="14.28515625" style="131" bestFit="1" customWidth="1"/>
    <col min="8479" max="8479" width="15.42578125" style="131" bestFit="1" customWidth="1"/>
    <col min="8480" max="8480" width="12.42578125" style="131" bestFit="1" customWidth="1"/>
    <col min="8481" max="8481" width="15.140625" style="131" bestFit="1" customWidth="1"/>
    <col min="8482" max="8482" width="12.140625" style="131" bestFit="1" customWidth="1"/>
    <col min="8483" max="8483" width="14.42578125" style="131" bestFit="1" customWidth="1"/>
    <col min="8484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720" width="27.140625" style="131" bestFit="1" customWidth="1"/>
    <col min="8721" max="8721" width="17.7109375" style="131" bestFit="1" customWidth="1"/>
    <col min="8722" max="8722" width="14" style="131" bestFit="1" customWidth="1"/>
    <col min="8723" max="8723" width="17.42578125" style="131" bestFit="1" customWidth="1"/>
    <col min="8724" max="8724" width="14.28515625" style="131" bestFit="1" customWidth="1"/>
    <col min="8725" max="8725" width="17.42578125" style="131" bestFit="1" customWidth="1"/>
    <col min="8726" max="8726" width="14.28515625" style="131" bestFit="1" customWidth="1"/>
    <col min="8727" max="8727" width="17.42578125" style="131" bestFit="1" customWidth="1"/>
    <col min="8728" max="8728" width="14.28515625" style="131" bestFit="1" customWidth="1"/>
    <col min="8729" max="8729" width="17.7109375" style="131" bestFit="1" customWidth="1"/>
    <col min="8730" max="8730" width="14.5703125" style="131" bestFit="1" customWidth="1"/>
    <col min="8731" max="8731" width="17.42578125" style="131" bestFit="1" customWidth="1"/>
    <col min="8732" max="8732" width="14.28515625" style="131" bestFit="1" customWidth="1"/>
    <col min="8733" max="8733" width="17.42578125" style="131" bestFit="1" customWidth="1"/>
    <col min="8734" max="8734" width="14.28515625" style="131" bestFit="1" customWidth="1"/>
    <col min="8735" max="8735" width="15.42578125" style="131" bestFit="1" customWidth="1"/>
    <col min="8736" max="8736" width="12.42578125" style="131" bestFit="1" customWidth="1"/>
    <col min="8737" max="8737" width="15.140625" style="131" bestFit="1" customWidth="1"/>
    <col min="8738" max="8738" width="12.140625" style="131" bestFit="1" customWidth="1"/>
    <col min="8739" max="8739" width="14.42578125" style="131" bestFit="1" customWidth="1"/>
    <col min="8740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8976" width="27.140625" style="131" bestFit="1" customWidth="1"/>
    <col min="8977" max="8977" width="17.7109375" style="131" bestFit="1" customWidth="1"/>
    <col min="8978" max="8978" width="14" style="131" bestFit="1" customWidth="1"/>
    <col min="8979" max="8979" width="17.42578125" style="131" bestFit="1" customWidth="1"/>
    <col min="8980" max="8980" width="14.28515625" style="131" bestFit="1" customWidth="1"/>
    <col min="8981" max="8981" width="17.42578125" style="131" bestFit="1" customWidth="1"/>
    <col min="8982" max="8982" width="14.28515625" style="131" bestFit="1" customWidth="1"/>
    <col min="8983" max="8983" width="17.42578125" style="131" bestFit="1" customWidth="1"/>
    <col min="8984" max="8984" width="14.28515625" style="131" bestFit="1" customWidth="1"/>
    <col min="8985" max="8985" width="17.7109375" style="131" bestFit="1" customWidth="1"/>
    <col min="8986" max="8986" width="14.5703125" style="131" bestFit="1" customWidth="1"/>
    <col min="8987" max="8987" width="17.42578125" style="131" bestFit="1" customWidth="1"/>
    <col min="8988" max="8988" width="14.28515625" style="131" bestFit="1" customWidth="1"/>
    <col min="8989" max="8989" width="17.42578125" style="131" bestFit="1" customWidth="1"/>
    <col min="8990" max="8990" width="14.28515625" style="131" bestFit="1" customWidth="1"/>
    <col min="8991" max="8991" width="15.42578125" style="131" bestFit="1" customWidth="1"/>
    <col min="8992" max="8992" width="12.42578125" style="131" bestFit="1" customWidth="1"/>
    <col min="8993" max="8993" width="15.140625" style="131" bestFit="1" customWidth="1"/>
    <col min="8994" max="8994" width="12.140625" style="131" bestFit="1" customWidth="1"/>
    <col min="8995" max="8995" width="14.42578125" style="131" bestFit="1" customWidth="1"/>
    <col min="8996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232" width="27.140625" style="131" bestFit="1" customWidth="1"/>
    <col min="9233" max="9233" width="17.7109375" style="131" bestFit="1" customWidth="1"/>
    <col min="9234" max="9234" width="14" style="131" bestFit="1" customWidth="1"/>
    <col min="9235" max="9235" width="17.42578125" style="131" bestFit="1" customWidth="1"/>
    <col min="9236" max="9236" width="14.28515625" style="131" bestFit="1" customWidth="1"/>
    <col min="9237" max="9237" width="17.42578125" style="131" bestFit="1" customWidth="1"/>
    <col min="9238" max="9238" width="14.28515625" style="131" bestFit="1" customWidth="1"/>
    <col min="9239" max="9239" width="17.42578125" style="131" bestFit="1" customWidth="1"/>
    <col min="9240" max="9240" width="14.28515625" style="131" bestFit="1" customWidth="1"/>
    <col min="9241" max="9241" width="17.7109375" style="131" bestFit="1" customWidth="1"/>
    <col min="9242" max="9242" width="14.5703125" style="131" bestFit="1" customWidth="1"/>
    <col min="9243" max="9243" width="17.42578125" style="131" bestFit="1" customWidth="1"/>
    <col min="9244" max="9244" width="14.28515625" style="131" bestFit="1" customWidth="1"/>
    <col min="9245" max="9245" width="17.42578125" style="131" bestFit="1" customWidth="1"/>
    <col min="9246" max="9246" width="14.28515625" style="131" bestFit="1" customWidth="1"/>
    <col min="9247" max="9247" width="15.42578125" style="131" bestFit="1" customWidth="1"/>
    <col min="9248" max="9248" width="12.42578125" style="131" bestFit="1" customWidth="1"/>
    <col min="9249" max="9249" width="15.140625" style="131" bestFit="1" customWidth="1"/>
    <col min="9250" max="9250" width="12.140625" style="131" bestFit="1" customWidth="1"/>
    <col min="9251" max="9251" width="14.42578125" style="131" bestFit="1" customWidth="1"/>
    <col min="9252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488" width="27.140625" style="131" bestFit="1" customWidth="1"/>
    <col min="9489" max="9489" width="17.7109375" style="131" bestFit="1" customWidth="1"/>
    <col min="9490" max="9490" width="14" style="131" bestFit="1" customWidth="1"/>
    <col min="9491" max="9491" width="17.42578125" style="131" bestFit="1" customWidth="1"/>
    <col min="9492" max="9492" width="14.28515625" style="131" bestFit="1" customWidth="1"/>
    <col min="9493" max="9493" width="17.42578125" style="131" bestFit="1" customWidth="1"/>
    <col min="9494" max="9494" width="14.28515625" style="131" bestFit="1" customWidth="1"/>
    <col min="9495" max="9495" width="17.42578125" style="131" bestFit="1" customWidth="1"/>
    <col min="9496" max="9496" width="14.28515625" style="131" bestFit="1" customWidth="1"/>
    <col min="9497" max="9497" width="17.7109375" style="131" bestFit="1" customWidth="1"/>
    <col min="9498" max="9498" width="14.5703125" style="131" bestFit="1" customWidth="1"/>
    <col min="9499" max="9499" width="17.42578125" style="131" bestFit="1" customWidth="1"/>
    <col min="9500" max="9500" width="14.28515625" style="131" bestFit="1" customWidth="1"/>
    <col min="9501" max="9501" width="17.42578125" style="131" bestFit="1" customWidth="1"/>
    <col min="9502" max="9502" width="14.28515625" style="131" bestFit="1" customWidth="1"/>
    <col min="9503" max="9503" width="15.42578125" style="131" bestFit="1" customWidth="1"/>
    <col min="9504" max="9504" width="12.42578125" style="131" bestFit="1" customWidth="1"/>
    <col min="9505" max="9505" width="15.140625" style="131" bestFit="1" customWidth="1"/>
    <col min="9506" max="9506" width="12.140625" style="131" bestFit="1" customWidth="1"/>
    <col min="9507" max="9507" width="14.42578125" style="131" bestFit="1" customWidth="1"/>
    <col min="9508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744" width="27.140625" style="131" bestFit="1" customWidth="1"/>
    <col min="9745" max="9745" width="17.7109375" style="131" bestFit="1" customWidth="1"/>
    <col min="9746" max="9746" width="14" style="131" bestFit="1" customWidth="1"/>
    <col min="9747" max="9747" width="17.42578125" style="131" bestFit="1" customWidth="1"/>
    <col min="9748" max="9748" width="14.28515625" style="131" bestFit="1" customWidth="1"/>
    <col min="9749" max="9749" width="17.42578125" style="131" bestFit="1" customWidth="1"/>
    <col min="9750" max="9750" width="14.28515625" style="131" bestFit="1" customWidth="1"/>
    <col min="9751" max="9751" width="17.42578125" style="131" bestFit="1" customWidth="1"/>
    <col min="9752" max="9752" width="14.28515625" style="131" bestFit="1" customWidth="1"/>
    <col min="9753" max="9753" width="17.7109375" style="131" bestFit="1" customWidth="1"/>
    <col min="9754" max="9754" width="14.5703125" style="131" bestFit="1" customWidth="1"/>
    <col min="9755" max="9755" width="17.42578125" style="131" bestFit="1" customWidth="1"/>
    <col min="9756" max="9756" width="14.28515625" style="131" bestFit="1" customWidth="1"/>
    <col min="9757" max="9757" width="17.42578125" style="131" bestFit="1" customWidth="1"/>
    <col min="9758" max="9758" width="14.28515625" style="131" bestFit="1" customWidth="1"/>
    <col min="9759" max="9759" width="15.42578125" style="131" bestFit="1" customWidth="1"/>
    <col min="9760" max="9760" width="12.42578125" style="131" bestFit="1" customWidth="1"/>
    <col min="9761" max="9761" width="15.140625" style="131" bestFit="1" customWidth="1"/>
    <col min="9762" max="9762" width="12.140625" style="131" bestFit="1" customWidth="1"/>
    <col min="9763" max="9763" width="14.42578125" style="131" bestFit="1" customWidth="1"/>
    <col min="9764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000" width="27.140625" style="131" bestFit="1" customWidth="1"/>
    <col min="10001" max="10001" width="17.7109375" style="131" bestFit="1" customWidth="1"/>
    <col min="10002" max="10002" width="14" style="131" bestFit="1" customWidth="1"/>
    <col min="10003" max="10003" width="17.42578125" style="131" bestFit="1" customWidth="1"/>
    <col min="10004" max="10004" width="14.28515625" style="131" bestFit="1" customWidth="1"/>
    <col min="10005" max="10005" width="17.42578125" style="131" bestFit="1" customWidth="1"/>
    <col min="10006" max="10006" width="14.28515625" style="131" bestFit="1" customWidth="1"/>
    <col min="10007" max="10007" width="17.42578125" style="131" bestFit="1" customWidth="1"/>
    <col min="10008" max="10008" width="14.28515625" style="131" bestFit="1" customWidth="1"/>
    <col min="10009" max="10009" width="17.7109375" style="131" bestFit="1" customWidth="1"/>
    <col min="10010" max="10010" width="14.5703125" style="131" bestFit="1" customWidth="1"/>
    <col min="10011" max="10011" width="17.42578125" style="131" bestFit="1" customWidth="1"/>
    <col min="10012" max="10012" width="14.28515625" style="131" bestFit="1" customWidth="1"/>
    <col min="10013" max="10013" width="17.42578125" style="131" bestFit="1" customWidth="1"/>
    <col min="10014" max="10014" width="14.28515625" style="131" bestFit="1" customWidth="1"/>
    <col min="10015" max="10015" width="15.42578125" style="131" bestFit="1" customWidth="1"/>
    <col min="10016" max="10016" width="12.42578125" style="131" bestFit="1" customWidth="1"/>
    <col min="10017" max="10017" width="15.140625" style="131" bestFit="1" customWidth="1"/>
    <col min="10018" max="10018" width="12.140625" style="131" bestFit="1" customWidth="1"/>
    <col min="10019" max="10019" width="14.42578125" style="131" bestFit="1" customWidth="1"/>
    <col min="10020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256" width="27.140625" style="131" bestFit="1" customWidth="1"/>
    <col min="10257" max="10257" width="17.7109375" style="131" bestFit="1" customWidth="1"/>
    <col min="10258" max="10258" width="14" style="131" bestFit="1" customWidth="1"/>
    <col min="10259" max="10259" width="17.42578125" style="131" bestFit="1" customWidth="1"/>
    <col min="10260" max="10260" width="14.28515625" style="131" bestFit="1" customWidth="1"/>
    <col min="10261" max="10261" width="17.42578125" style="131" bestFit="1" customWidth="1"/>
    <col min="10262" max="10262" width="14.28515625" style="131" bestFit="1" customWidth="1"/>
    <col min="10263" max="10263" width="17.42578125" style="131" bestFit="1" customWidth="1"/>
    <col min="10264" max="10264" width="14.28515625" style="131" bestFit="1" customWidth="1"/>
    <col min="10265" max="10265" width="17.7109375" style="131" bestFit="1" customWidth="1"/>
    <col min="10266" max="10266" width="14.5703125" style="131" bestFit="1" customWidth="1"/>
    <col min="10267" max="10267" width="17.42578125" style="131" bestFit="1" customWidth="1"/>
    <col min="10268" max="10268" width="14.28515625" style="131" bestFit="1" customWidth="1"/>
    <col min="10269" max="10269" width="17.42578125" style="131" bestFit="1" customWidth="1"/>
    <col min="10270" max="10270" width="14.28515625" style="131" bestFit="1" customWidth="1"/>
    <col min="10271" max="10271" width="15.42578125" style="131" bestFit="1" customWidth="1"/>
    <col min="10272" max="10272" width="12.42578125" style="131" bestFit="1" customWidth="1"/>
    <col min="10273" max="10273" width="15.140625" style="131" bestFit="1" customWidth="1"/>
    <col min="10274" max="10274" width="12.140625" style="131" bestFit="1" customWidth="1"/>
    <col min="10275" max="10275" width="14.42578125" style="131" bestFit="1" customWidth="1"/>
    <col min="10276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512" width="27.140625" style="131" bestFit="1" customWidth="1"/>
    <col min="10513" max="10513" width="17.7109375" style="131" bestFit="1" customWidth="1"/>
    <col min="10514" max="10514" width="14" style="131" bestFit="1" customWidth="1"/>
    <col min="10515" max="10515" width="17.42578125" style="131" bestFit="1" customWidth="1"/>
    <col min="10516" max="10516" width="14.28515625" style="131" bestFit="1" customWidth="1"/>
    <col min="10517" max="10517" width="17.42578125" style="131" bestFit="1" customWidth="1"/>
    <col min="10518" max="10518" width="14.28515625" style="131" bestFit="1" customWidth="1"/>
    <col min="10519" max="10519" width="17.42578125" style="131" bestFit="1" customWidth="1"/>
    <col min="10520" max="10520" width="14.28515625" style="131" bestFit="1" customWidth="1"/>
    <col min="10521" max="10521" width="17.7109375" style="131" bestFit="1" customWidth="1"/>
    <col min="10522" max="10522" width="14.5703125" style="131" bestFit="1" customWidth="1"/>
    <col min="10523" max="10523" width="17.42578125" style="131" bestFit="1" customWidth="1"/>
    <col min="10524" max="10524" width="14.28515625" style="131" bestFit="1" customWidth="1"/>
    <col min="10525" max="10525" width="17.42578125" style="131" bestFit="1" customWidth="1"/>
    <col min="10526" max="10526" width="14.28515625" style="131" bestFit="1" customWidth="1"/>
    <col min="10527" max="10527" width="15.42578125" style="131" bestFit="1" customWidth="1"/>
    <col min="10528" max="10528" width="12.42578125" style="131" bestFit="1" customWidth="1"/>
    <col min="10529" max="10529" width="15.140625" style="131" bestFit="1" customWidth="1"/>
    <col min="10530" max="10530" width="12.140625" style="131" bestFit="1" customWidth="1"/>
    <col min="10531" max="10531" width="14.42578125" style="131" bestFit="1" customWidth="1"/>
    <col min="10532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0768" width="27.140625" style="131" bestFit="1" customWidth="1"/>
    <col min="10769" max="10769" width="17.7109375" style="131" bestFit="1" customWidth="1"/>
    <col min="10770" max="10770" width="14" style="131" bestFit="1" customWidth="1"/>
    <col min="10771" max="10771" width="17.42578125" style="131" bestFit="1" customWidth="1"/>
    <col min="10772" max="10772" width="14.28515625" style="131" bestFit="1" customWidth="1"/>
    <col min="10773" max="10773" width="17.42578125" style="131" bestFit="1" customWidth="1"/>
    <col min="10774" max="10774" width="14.28515625" style="131" bestFit="1" customWidth="1"/>
    <col min="10775" max="10775" width="17.42578125" style="131" bestFit="1" customWidth="1"/>
    <col min="10776" max="10776" width="14.28515625" style="131" bestFit="1" customWidth="1"/>
    <col min="10777" max="10777" width="17.7109375" style="131" bestFit="1" customWidth="1"/>
    <col min="10778" max="10778" width="14.5703125" style="131" bestFit="1" customWidth="1"/>
    <col min="10779" max="10779" width="17.42578125" style="131" bestFit="1" customWidth="1"/>
    <col min="10780" max="10780" width="14.28515625" style="131" bestFit="1" customWidth="1"/>
    <col min="10781" max="10781" width="17.42578125" style="131" bestFit="1" customWidth="1"/>
    <col min="10782" max="10782" width="14.28515625" style="131" bestFit="1" customWidth="1"/>
    <col min="10783" max="10783" width="15.42578125" style="131" bestFit="1" customWidth="1"/>
    <col min="10784" max="10784" width="12.42578125" style="131" bestFit="1" customWidth="1"/>
    <col min="10785" max="10785" width="15.140625" style="131" bestFit="1" customWidth="1"/>
    <col min="10786" max="10786" width="12.140625" style="131" bestFit="1" customWidth="1"/>
    <col min="10787" max="10787" width="14.42578125" style="131" bestFit="1" customWidth="1"/>
    <col min="10788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024" width="27.140625" style="131" bestFit="1" customWidth="1"/>
    <col min="11025" max="11025" width="17.7109375" style="131" bestFit="1" customWidth="1"/>
    <col min="11026" max="11026" width="14" style="131" bestFit="1" customWidth="1"/>
    <col min="11027" max="11027" width="17.42578125" style="131" bestFit="1" customWidth="1"/>
    <col min="11028" max="11028" width="14.28515625" style="131" bestFit="1" customWidth="1"/>
    <col min="11029" max="11029" width="17.42578125" style="131" bestFit="1" customWidth="1"/>
    <col min="11030" max="11030" width="14.28515625" style="131" bestFit="1" customWidth="1"/>
    <col min="11031" max="11031" width="17.42578125" style="131" bestFit="1" customWidth="1"/>
    <col min="11032" max="11032" width="14.28515625" style="131" bestFit="1" customWidth="1"/>
    <col min="11033" max="11033" width="17.7109375" style="131" bestFit="1" customWidth="1"/>
    <col min="11034" max="11034" width="14.5703125" style="131" bestFit="1" customWidth="1"/>
    <col min="11035" max="11035" width="17.42578125" style="131" bestFit="1" customWidth="1"/>
    <col min="11036" max="11036" width="14.28515625" style="131" bestFit="1" customWidth="1"/>
    <col min="11037" max="11037" width="17.42578125" style="131" bestFit="1" customWidth="1"/>
    <col min="11038" max="11038" width="14.28515625" style="131" bestFit="1" customWidth="1"/>
    <col min="11039" max="11039" width="15.42578125" style="131" bestFit="1" customWidth="1"/>
    <col min="11040" max="11040" width="12.42578125" style="131" bestFit="1" customWidth="1"/>
    <col min="11041" max="11041" width="15.140625" style="131" bestFit="1" customWidth="1"/>
    <col min="11042" max="11042" width="12.140625" style="131" bestFit="1" customWidth="1"/>
    <col min="11043" max="11043" width="14.42578125" style="131" bestFit="1" customWidth="1"/>
    <col min="11044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280" width="27.140625" style="131" bestFit="1" customWidth="1"/>
    <col min="11281" max="11281" width="17.7109375" style="131" bestFit="1" customWidth="1"/>
    <col min="11282" max="11282" width="14" style="131" bestFit="1" customWidth="1"/>
    <col min="11283" max="11283" width="17.42578125" style="131" bestFit="1" customWidth="1"/>
    <col min="11284" max="11284" width="14.28515625" style="131" bestFit="1" customWidth="1"/>
    <col min="11285" max="11285" width="17.42578125" style="131" bestFit="1" customWidth="1"/>
    <col min="11286" max="11286" width="14.28515625" style="131" bestFit="1" customWidth="1"/>
    <col min="11287" max="11287" width="17.42578125" style="131" bestFit="1" customWidth="1"/>
    <col min="11288" max="11288" width="14.28515625" style="131" bestFit="1" customWidth="1"/>
    <col min="11289" max="11289" width="17.7109375" style="131" bestFit="1" customWidth="1"/>
    <col min="11290" max="11290" width="14.5703125" style="131" bestFit="1" customWidth="1"/>
    <col min="11291" max="11291" width="17.42578125" style="131" bestFit="1" customWidth="1"/>
    <col min="11292" max="11292" width="14.28515625" style="131" bestFit="1" customWidth="1"/>
    <col min="11293" max="11293" width="17.42578125" style="131" bestFit="1" customWidth="1"/>
    <col min="11294" max="11294" width="14.28515625" style="131" bestFit="1" customWidth="1"/>
    <col min="11295" max="11295" width="15.42578125" style="131" bestFit="1" customWidth="1"/>
    <col min="11296" max="11296" width="12.42578125" style="131" bestFit="1" customWidth="1"/>
    <col min="11297" max="11297" width="15.140625" style="131" bestFit="1" customWidth="1"/>
    <col min="11298" max="11298" width="12.140625" style="131" bestFit="1" customWidth="1"/>
    <col min="11299" max="11299" width="14.42578125" style="131" bestFit="1" customWidth="1"/>
    <col min="11300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536" width="27.140625" style="131" bestFit="1" customWidth="1"/>
    <col min="11537" max="11537" width="17.7109375" style="131" bestFit="1" customWidth="1"/>
    <col min="11538" max="11538" width="14" style="131" bestFit="1" customWidth="1"/>
    <col min="11539" max="11539" width="17.42578125" style="131" bestFit="1" customWidth="1"/>
    <col min="11540" max="11540" width="14.28515625" style="131" bestFit="1" customWidth="1"/>
    <col min="11541" max="11541" width="17.42578125" style="131" bestFit="1" customWidth="1"/>
    <col min="11542" max="11542" width="14.28515625" style="131" bestFit="1" customWidth="1"/>
    <col min="11543" max="11543" width="17.42578125" style="131" bestFit="1" customWidth="1"/>
    <col min="11544" max="11544" width="14.28515625" style="131" bestFit="1" customWidth="1"/>
    <col min="11545" max="11545" width="17.7109375" style="131" bestFit="1" customWidth="1"/>
    <col min="11546" max="11546" width="14.5703125" style="131" bestFit="1" customWidth="1"/>
    <col min="11547" max="11547" width="17.42578125" style="131" bestFit="1" customWidth="1"/>
    <col min="11548" max="11548" width="14.28515625" style="131" bestFit="1" customWidth="1"/>
    <col min="11549" max="11549" width="17.42578125" style="131" bestFit="1" customWidth="1"/>
    <col min="11550" max="11550" width="14.28515625" style="131" bestFit="1" customWidth="1"/>
    <col min="11551" max="11551" width="15.42578125" style="131" bestFit="1" customWidth="1"/>
    <col min="11552" max="11552" width="12.42578125" style="131" bestFit="1" customWidth="1"/>
    <col min="11553" max="11553" width="15.140625" style="131" bestFit="1" customWidth="1"/>
    <col min="11554" max="11554" width="12.140625" style="131" bestFit="1" customWidth="1"/>
    <col min="11555" max="11555" width="14.42578125" style="131" bestFit="1" customWidth="1"/>
    <col min="11556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1792" width="27.140625" style="131" bestFit="1" customWidth="1"/>
    <col min="11793" max="11793" width="17.7109375" style="131" bestFit="1" customWidth="1"/>
    <col min="11794" max="11794" width="14" style="131" bestFit="1" customWidth="1"/>
    <col min="11795" max="11795" width="17.42578125" style="131" bestFit="1" customWidth="1"/>
    <col min="11796" max="11796" width="14.28515625" style="131" bestFit="1" customWidth="1"/>
    <col min="11797" max="11797" width="17.42578125" style="131" bestFit="1" customWidth="1"/>
    <col min="11798" max="11798" width="14.28515625" style="131" bestFit="1" customWidth="1"/>
    <col min="11799" max="11799" width="17.42578125" style="131" bestFit="1" customWidth="1"/>
    <col min="11800" max="11800" width="14.28515625" style="131" bestFit="1" customWidth="1"/>
    <col min="11801" max="11801" width="17.7109375" style="131" bestFit="1" customWidth="1"/>
    <col min="11802" max="11802" width="14.5703125" style="131" bestFit="1" customWidth="1"/>
    <col min="11803" max="11803" width="17.42578125" style="131" bestFit="1" customWidth="1"/>
    <col min="11804" max="11804" width="14.28515625" style="131" bestFit="1" customWidth="1"/>
    <col min="11805" max="11805" width="17.42578125" style="131" bestFit="1" customWidth="1"/>
    <col min="11806" max="11806" width="14.28515625" style="131" bestFit="1" customWidth="1"/>
    <col min="11807" max="11807" width="15.42578125" style="131" bestFit="1" customWidth="1"/>
    <col min="11808" max="11808" width="12.42578125" style="131" bestFit="1" customWidth="1"/>
    <col min="11809" max="11809" width="15.140625" style="131" bestFit="1" customWidth="1"/>
    <col min="11810" max="11810" width="12.140625" style="131" bestFit="1" customWidth="1"/>
    <col min="11811" max="11811" width="14.42578125" style="131" bestFit="1" customWidth="1"/>
    <col min="11812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048" width="27.140625" style="131" bestFit="1" customWidth="1"/>
    <col min="12049" max="12049" width="17.7109375" style="131" bestFit="1" customWidth="1"/>
    <col min="12050" max="12050" width="14" style="131" bestFit="1" customWidth="1"/>
    <col min="12051" max="12051" width="17.42578125" style="131" bestFit="1" customWidth="1"/>
    <col min="12052" max="12052" width="14.28515625" style="131" bestFit="1" customWidth="1"/>
    <col min="12053" max="12053" width="17.42578125" style="131" bestFit="1" customWidth="1"/>
    <col min="12054" max="12054" width="14.28515625" style="131" bestFit="1" customWidth="1"/>
    <col min="12055" max="12055" width="17.42578125" style="131" bestFit="1" customWidth="1"/>
    <col min="12056" max="12056" width="14.28515625" style="131" bestFit="1" customWidth="1"/>
    <col min="12057" max="12057" width="17.7109375" style="131" bestFit="1" customWidth="1"/>
    <col min="12058" max="12058" width="14.5703125" style="131" bestFit="1" customWidth="1"/>
    <col min="12059" max="12059" width="17.42578125" style="131" bestFit="1" customWidth="1"/>
    <col min="12060" max="12060" width="14.28515625" style="131" bestFit="1" customWidth="1"/>
    <col min="12061" max="12061" width="17.42578125" style="131" bestFit="1" customWidth="1"/>
    <col min="12062" max="12062" width="14.28515625" style="131" bestFit="1" customWidth="1"/>
    <col min="12063" max="12063" width="15.42578125" style="131" bestFit="1" customWidth="1"/>
    <col min="12064" max="12064" width="12.42578125" style="131" bestFit="1" customWidth="1"/>
    <col min="12065" max="12065" width="15.140625" style="131" bestFit="1" customWidth="1"/>
    <col min="12066" max="12066" width="12.140625" style="131" bestFit="1" customWidth="1"/>
    <col min="12067" max="12067" width="14.42578125" style="131" bestFit="1" customWidth="1"/>
    <col min="12068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304" width="27.140625" style="131" bestFit="1" customWidth="1"/>
    <col min="12305" max="12305" width="17.7109375" style="131" bestFit="1" customWidth="1"/>
    <col min="12306" max="12306" width="14" style="131" bestFit="1" customWidth="1"/>
    <col min="12307" max="12307" width="17.42578125" style="131" bestFit="1" customWidth="1"/>
    <col min="12308" max="12308" width="14.28515625" style="131" bestFit="1" customWidth="1"/>
    <col min="12309" max="12309" width="17.42578125" style="131" bestFit="1" customWidth="1"/>
    <col min="12310" max="12310" width="14.28515625" style="131" bestFit="1" customWidth="1"/>
    <col min="12311" max="12311" width="17.42578125" style="131" bestFit="1" customWidth="1"/>
    <col min="12312" max="12312" width="14.28515625" style="131" bestFit="1" customWidth="1"/>
    <col min="12313" max="12313" width="17.7109375" style="131" bestFit="1" customWidth="1"/>
    <col min="12314" max="12314" width="14.5703125" style="131" bestFit="1" customWidth="1"/>
    <col min="12315" max="12315" width="17.42578125" style="131" bestFit="1" customWidth="1"/>
    <col min="12316" max="12316" width="14.28515625" style="131" bestFit="1" customWidth="1"/>
    <col min="12317" max="12317" width="17.42578125" style="131" bestFit="1" customWidth="1"/>
    <col min="12318" max="12318" width="14.28515625" style="131" bestFit="1" customWidth="1"/>
    <col min="12319" max="12319" width="15.42578125" style="131" bestFit="1" customWidth="1"/>
    <col min="12320" max="12320" width="12.42578125" style="131" bestFit="1" customWidth="1"/>
    <col min="12321" max="12321" width="15.140625" style="131" bestFit="1" customWidth="1"/>
    <col min="12322" max="12322" width="12.140625" style="131" bestFit="1" customWidth="1"/>
    <col min="12323" max="12323" width="14.42578125" style="131" bestFit="1" customWidth="1"/>
    <col min="12324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560" width="27.140625" style="131" bestFit="1" customWidth="1"/>
    <col min="12561" max="12561" width="17.7109375" style="131" bestFit="1" customWidth="1"/>
    <col min="12562" max="12562" width="14" style="131" bestFit="1" customWidth="1"/>
    <col min="12563" max="12563" width="17.42578125" style="131" bestFit="1" customWidth="1"/>
    <col min="12564" max="12564" width="14.28515625" style="131" bestFit="1" customWidth="1"/>
    <col min="12565" max="12565" width="17.42578125" style="131" bestFit="1" customWidth="1"/>
    <col min="12566" max="12566" width="14.28515625" style="131" bestFit="1" customWidth="1"/>
    <col min="12567" max="12567" width="17.42578125" style="131" bestFit="1" customWidth="1"/>
    <col min="12568" max="12568" width="14.28515625" style="131" bestFit="1" customWidth="1"/>
    <col min="12569" max="12569" width="17.7109375" style="131" bestFit="1" customWidth="1"/>
    <col min="12570" max="12570" width="14.5703125" style="131" bestFit="1" customWidth="1"/>
    <col min="12571" max="12571" width="17.42578125" style="131" bestFit="1" customWidth="1"/>
    <col min="12572" max="12572" width="14.28515625" style="131" bestFit="1" customWidth="1"/>
    <col min="12573" max="12573" width="17.42578125" style="131" bestFit="1" customWidth="1"/>
    <col min="12574" max="12574" width="14.28515625" style="131" bestFit="1" customWidth="1"/>
    <col min="12575" max="12575" width="15.42578125" style="131" bestFit="1" customWidth="1"/>
    <col min="12576" max="12576" width="12.42578125" style="131" bestFit="1" customWidth="1"/>
    <col min="12577" max="12577" width="15.140625" style="131" bestFit="1" customWidth="1"/>
    <col min="12578" max="12578" width="12.140625" style="131" bestFit="1" customWidth="1"/>
    <col min="12579" max="12579" width="14.42578125" style="131" bestFit="1" customWidth="1"/>
    <col min="12580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2816" width="27.140625" style="131" bestFit="1" customWidth="1"/>
    <col min="12817" max="12817" width="17.7109375" style="131" bestFit="1" customWidth="1"/>
    <col min="12818" max="12818" width="14" style="131" bestFit="1" customWidth="1"/>
    <col min="12819" max="12819" width="17.42578125" style="131" bestFit="1" customWidth="1"/>
    <col min="12820" max="12820" width="14.28515625" style="131" bestFit="1" customWidth="1"/>
    <col min="12821" max="12821" width="17.42578125" style="131" bestFit="1" customWidth="1"/>
    <col min="12822" max="12822" width="14.28515625" style="131" bestFit="1" customWidth="1"/>
    <col min="12823" max="12823" width="17.42578125" style="131" bestFit="1" customWidth="1"/>
    <col min="12824" max="12824" width="14.28515625" style="131" bestFit="1" customWidth="1"/>
    <col min="12825" max="12825" width="17.7109375" style="131" bestFit="1" customWidth="1"/>
    <col min="12826" max="12826" width="14.5703125" style="131" bestFit="1" customWidth="1"/>
    <col min="12827" max="12827" width="17.42578125" style="131" bestFit="1" customWidth="1"/>
    <col min="12828" max="12828" width="14.28515625" style="131" bestFit="1" customWidth="1"/>
    <col min="12829" max="12829" width="17.42578125" style="131" bestFit="1" customWidth="1"/>
    <col min="12830" max="12830" width="14.28515625" style="131" bestFit="1" customWidth="1"/>
    <col min="12831" max="12831" width="15.42578125" style="131" bestFit="1" customWidth="1"/>
    <col min="12832" max="12832" width="12.42578125" style="131" bestFit="1" customWidth="1"/>
    <col min="12833" max="12833" width="15.140625" style="131" bestFit="1" customWidth="1"/>
    <col min="12834" max="12834" width="12.140625" style="131" bestFit="1" customWidth="1"/>
    <col min="12835" max="12835" width="14.42578125" style="131" bestFit="1" customWidth="1"/>
    <col min="12836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072" width="27.140625" style="131" bestFit="1" customWidth="1"/>
    <col min="13073" max="13073" width="17.7109375" style="131" bestFit="1" customWidth="1"/>
    <col min="13074" max="13074" width="14" style="131" bestFit="1" customWidth="1"/>
    <col min="13075" max="13075" width="17.42578125" style="131" bestFit="1" customWidth="1"/>
    <col min="13076" max="13076" width="14.28515625" style="131" bestFit="1" customWidth="1"/>
    <col min="13077" max="13077" width="17.42578125" style="131" bestFit="1" customWidth="1"/>
    <col min="13078" max="13078" width="14.28515625" style="131" bestFit="1" customWidth="1"/>
    <col min="13079" max="13079" width="17.42578125" style="131" bestFit="1" customWidth="1"/>
    <col min="13080" max="13080" width="14.28515625" style="131" bestFit="1" customWidth="1"/>
    <col min="13081" max="13081" width="17.7109375" style="131" bestFit="1" customWidth="1"/>
    <col min="13082" max="13082" width="14.5703125" style="131" bestFit="1" customWidth="1"/>
    <col min="13083" max="13083" width="17.42578125" style="131" bestFit="1" customWidth="1"/>
    <col min="13084" max="13084" width="14.28515625" style="131" bestFit="1" customWidth="1"/>
    <col min="13085" max="13085" width="17.42578125" style="131" bestFit="1" customWidth="1"/>
    <col min="13086" max="13086" width="14.28515625" style="131" bestFit="1" customWidth="1"/>
    <col min="13087" max="13087" width="15.42578125" style="131" bestFit="1" customWidth="1"/>
    <col min="13088" max="13088" width="12.42578125" style="131" bestFit="1" customWidth="1"/>
    <col min="13089" max="13089" width="15.140625" style="131" bestFit="1" customWidth="1"/>
    <col min="13090" max="13090" width="12.140625" style="131" bestFit="1" customWidth="1"/>
    <col min="13091" max="13091" width="14.42578125" style="131" bestFit="1" customWidth="1"/>
    <col min="13092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328" width="27.140625" style="131" bestFit="1" customWidth="1"/>
    <col min="13329" max="13329" width="17.7109375" style="131" bestFit="1" customWidth="1"/>
    <col min="13330" max="13330" width="14" style="131" bestFit="1" customWidth="1"/>
    <col min="13331" max="13331" width="17.42578125" style="131" bestFit="1" customWidth="1"/>
    <col min="13332" max="13332" width="14.28515625" style="131" bestFit="1" customWidth="1"/>
    <col min="13333" max="13333" width="17.42578125" style="131" bestFit="1" customWidth="1"/>
    <col min="13334" max="13334" width="14.28515625" style="131" bestFit="1" customWidth="1"/>
    <col min="13335" max="13335" width="17.42578125" style="131" bestFit="1" customWidth="1"/>
    <col min="13336" max="13336" width="14.28515625" style="131" bestFit="1" customWidth="1"/>
    <col min="13337" max="13337" width="17.7109375" style="131" bestFit="1" customWidth="1"/>
    <col min="13338" max="13338" width="14.5703125" style="131" bestFit="1" customWidth="1"/>
    <col min="13339" max="13339" width="17.42578125" style="131" bestFit="1" customWidth="1"/>
    <col min="13340" max="13340" width="14.28515625" style="131" bestFit="1" customWidth="1"/>
    <col min="13341" max="13341" width="17.42578125" style="131" bestFit="1" customWidth="1"/>
    <col min="13342" max="13342" width="14.28515625" style="131" bestFit="1" customWidth="1"/>
    <col min="13343" max="13343" width="15.42578125" style="131" bestFit="1" customWidth="1"/>
    <col min="13344" max="13344" width="12.42578125" style="131" bestFit="1" customWidth="1"/>
    <col min="13345" max="13345" width="15.140625" style="131" bestFit="1" customWidth="1"/>
    <col min="13346" max="13346" width="12.140625" style="131" bestFit="1" customWidth="1"/>
    <col min="13347" max="13347" width="14.42578125" style="131" bestFit="1" customWidth="1"/>
    <col min="13348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584" width="27.140625" style="131" bestFit="1" customWidth="1"/>
    <col min="13585" max="13585" width="17.7109375" style="131" bestFit="1" customWidth="1"/>
    <col min="13586" max="13586" width="14" style="131" bestFit="1" customWidth="1"/>
    <col min="13587" max="13587" width="17.42578125" style="131" bestFit="1" customWidth="1"/>
    <col min="13588" max="13588" width="14.28515625" style="131" bestFit="1" customWidth="1"/>
    <col min="13589" max="13589" width="17.42578125" style="131" bestFit="1" customWidth="1"/>
    <col min="13590" max="13590" width="14.28515625" style="131" bestFit="1" customWidth="1"/>
    <col min="13591" max="13591" width="17.42578125" style="131" bestFit="1" customWidth="1"/>
    <col min="13592" max="13592" width="14.28515625" style="131" bestFit="1" customWidth="1"/>
    <col min="13593" max="13593" width="17.7109375" style="131" bestFit="1" customWidth="1"/>
    <col min="13594" max="13594" width="14.5703125" style="131" bestFit="1" customWidth="1"/>
    <col min="13595" max="13595" width="17.42578125" style="131" bestFit="1" customWidth="1"/>
    <col min="13596" max="13596" width="14.28515625" style="131" bestFit="1" customWidth="1"/>
    <col min="13597" max="13597" width="17.42578125" style="131" bestFit="1" customWidth="1"/>
    <col min="13598" max="13598" width="14.28515625" style="131" bestFit="1" customWidth="1"/>
    <col min="13599" max="13599" width="15.42578125" style="131" bestFit="1" customWidth="1"/>
    <col min="13600" max="13600" width="12.42578125" style="131" bestFit="1" customWidth="1"/>
    <col min="13601" max="13601" width="15.140625" style="131" bestFit="1" customWidth="1"/>
    <col min="13602" max="13602" width="12.140625" style="131" bestFit="1" customWidth="1"/>
    <col min="13603" max="13603" width="14.42578125" style="131" bestFit="1" customWidth="1"/>
    <col min="13604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3840" width="27.140625" style="131" bestFit="1" customWidth="1"/>
    <col min="13841" max="13841" width="17.7109375" style="131" bestFit="1" customWidth="1"/>
    <col min="13842" max="13842" width="14" style="131" bestFit="1" customWidth="1"/>
    <col min="13843" max="13843" width="17.42578125" style="131" bestFit="1" customWidth="1"/>
    <col min="13844" max="13844" width="14.28515625" style="131" bestFit="1" customWidth="1"/>
    <col min="13845" max="13845" width="17.42578125" style="131" bestFit="1" customWidth="1"/>
    <col min="13846" max="13846" width="14.28515625" style="131" bestFit="1" customWidth="1"/>
    <col min="13847" max="13847" width="17.42578125" style="131" bestFit="1" customWidth="1"/>
    <col min="13848" max="13848" width="14.28515625" style="131" bestFit="1" customWidth="1"/>
    <col min="13849" max="13849" width="17.7109375" style="131" bestFit="1" customWidth="1"/>
    <col min="13850" max="13850" width="14.5703125" style="131" bestFit="1" customWidth="1"/>
    <col min="13851" max="13851" width="17.42578125" style="131" bestFit="1" customWidth="1"/>
    <col min="13852" max="13852" width="14.28515625" style="131" bestFit="1" customWidth="1"/>
    <col min="13853" max="13853" width="17.42578125" style="131" bestFit="1" customWidth="1"/>
    <col min="13854" max="13854" width="14.28515625" style="131" bestFit="1" customWidth="1"/>
    <col min="13855" max="13855" width="15.42578125" style="131" bestFit="1" customWidth="1"/>
    <col min="13856" max="13856" width="12.42578125" style="131" bestFit="1" customWidth="1"/>
    <col min="13857" max="13857" width="15.140625" style="131" bestFit="1" customWidth="1"/>
    <col min="13858" max="13858" width="12.140625" style="131" bestFit="1" customWidth="1"/>
    <col min="13859" max="13859" width="14.42578125" style="131" bestFit="1" customWidth="1"/>
    <col min="13860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096" width="27.140625" style="131" bestFit="1" customWidth="1"/>
    <col min="14097" max="14097" width="17.7109375" style="131" bestFit="1" customWidth="1"/>
    <col min="14098" max="14098" width="14" style="131" bestFit="1" customWidth="1"/>
    <col min="14099" max="14099" width="17.42578125" style="131" bestFit="1" customWidth="1"/>
    <col min="14100" max="14100" width="14.28515625" style="131" bestFit="1" customWidth="1"/>
    <col min="14101" max="14101" width="17.42578125" style="131" bestFit="1" customWidth="1"/>
    <col min="14102" max="14102" width="14.28515625" style="131" bestFit="1" customWidth="1"/>
    <col min="14103" max="14103" width="17.42578125" style="131" bestFit="1" customWidth="1"/>
    <col min="14104" max="14104" width="14.28515625" style="131" bestFit="1" customWidth="1"/>
    <col min="14105" max="14105" width="17.7109375" style="131" bestFit="1" customWidth="1"/>
    <col min="14106" max="14106" width="14.5703125" style="131" bestFit="1" customWidth="1"/>
    <col min="14107" max="14107" width="17.42578125" style="131" bestFit="1" customWidth="1"/>
    <col min="14108" max="14108" width="14.28515625" style="131" bestFit="1" customWidth="1"/>
    <col min="14109" max="14109" width="17.42578125" style="131" bestFit="1" customWidth="1"/>
    <col min="14110" max="14110" width="14.28515625" style="131" bestFit="1" customWidth="1"/>
    <col min="14111" max="14111" width="15.42578125" style="131" bestFit="1" customWidth="1"/>
    <col min="14112" max="14112" width="12.42578125" style="131" bestFit="1" customWidth="1"/>
    <col min="14113" max="14113" width="15.140625" style="131" bestFit="1" customWidth="1"/>
    <col min="14114" max="14114" width="12.140625" style="131" bestFit="1" customWidth="1"/>
    <col min="14115" max="14115" width="14.42578125" style="131" bestFit="1" customWidth="1"/>
    <col min="14116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352" width="27.140625" style="131" bestFit="1" customWidth="1"/>
    <col min="14353" max="14353" width="17.7109375" style="131" bestFit="1" customWidth="1"/>
    <col min="14354" max="14354" width="14" style="131" bestFit="1" customWidth="1"/>
    <col min="14355" max="14355" width="17.42578125" style="131" bestFit="1" customWidth="1"/>
    <col min="14356" max="14356" width="14.28515625" style="131" bestFit="1" customWidth="1"/>
    <col min="14357" max="14357" width="17.42578125" style="131" bestFit="1" customWidth="1"/>
    <col min="14358" max="14358" width="14.28515625" style="131" bestFit="1" customWidth="1"/>
    <col min="14359" max="14359" width="17.42578125" style="131" bestFit="1" customWidth="1"/>
    <col min="14360" max="14360" width="14.28515625" style="131" bestFit="1" customWidth="1"/>
    <col min="14361" max="14361" width="17.7109375" style="131" bestFit="1" customWidth="1"/>
    <col min="14362" max="14362" width="14.5703125" style="131" bestFit="1" customWidth="1"/>
    <col min="14363" max="14363" width="17.42578125" style="131" bestFit="1" customWidth="1"/>
    <col min="14364" max="14364" width="14.28515625" style="131" bestFit="1" customWidth="1"/>
    <col min="14365" max="14365" width="17.42578125" style="131" bestFit="1" customWidth="1"/>
    <col min="14366" max="14366" width="14.28515625" style="131" bestFit="1" customWidth="1"/>
    <col min="14367" max="14367" width="15.42578125" style="131" bestFit="1" customWidth="1"/>
    <col min="14368" max="14368" width="12.42578125" style="131" bestFit="1" customWidth="1"/>
    <col min="14369" max="14369" width="15.140625" style="131" bestFit="1" customWidth="1"/>
    <col min="14370" max="14370" width="12.140625" style="131" bestFit="1" customWidth="1"/>
    <col min="14371" max="14371" width="14.42578125" style="131" bestFit="1" customWidth="1"/>
    <col min="14372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608" width="27.140625" style="131" bestFit="1" customWidth="1"/>
    <col min="14609" max="14609" width="17.7109375" style="131" bestFit="1" customWidth="1"/>
    <col min="14610" max="14610" width="14" style="131" bestFit="1" customWidth="1"/>
    <col min="14611" max="14611" width="17.42578125" style="131" bestFit="1" customWidth="1"/>
    <col min="14612" max="14612" width="14.28515625" style="131" bestFit="1" customWidth="1"/>
    <col min="14613" max="14613" width="17.42578125" style="131" bestFit="1" customWidth="1"/>
    <col min="14614" max="14614" width="14.28515625" style="131" bestFit="1" customWidth="1"/>
    <col min="14615" max="14615" width="17.42578125" style="131" bestFit="1" customWidth="1"/>
    <col min="14616" max="14616" width="14.28515625" style="131" bestFit="1" customWidth="1"/>
    <col min="14617" max="14617" width="17.7109375" style="131" bestFit="1" customWidth="1"/>
    <col min="14618" max="14618" width="14.5703125" style="131" bestFit="1" customWidth="1"/>
    <col min="14619" max="14619" width="17.42578125" style="131" bestFit="1" customWidth="1"/>
    <col min="14620" max="14620" width="14.28515625" style="131" bestFit="1" customWidth="1"/>
    <col min="14621" max="14621" width="17.42578125" style="131" bestFit="1" customWidth="1"/>
    <col min="14622" max="14622" width="14.28515625" style="131" bestFit="1" customWidth="1"/>
    <col min="14623" max="14623" width="15.42578125" style="131" bestFit="1" customWidth="1"/>
    <col min="14624" max="14624" width="12.42578125" style="131" bestFit="1" customWidth="1"/>
    <col min="14625" max="14625" width="15.140625" style="131" bestFit="1" customWidth="1"/>
    <col min="14626" max="14626" width="12.140625" style="131" bestFit="1" customWidth="1"/>
    <col min="14627" max="14627" width="14.42578125" style="131" bestFit="1" customWidth="1"/>
    <col min="14628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4864" width="27.140625" style="131" bestFit="1" customWidth="1"/>
    <col min="14865" max="14865" width="17.7109375" style="131" bestFit="1" customWidth="1"/>
    <col min="14866" max="14866" width="14" style="131" bestFit="1" customWidth="1"/>
    <col min="14867" max="14867" width="17.42578125" style="131" bestFit="1" customWidth="1"/>
    <col min="14868" max="14868" width="14.28515625" style="131" bestFit="1" customWidth="1"/>
    <col min="14869" max="14869" width="17.42578125" style="131" bestFit="1" customWidth="1"/>
    <col min="14870" max="14870" width="14.28515625" style="131" bestFit="1" customWidth="1"/>
    <col min="14871" max="14871" width="17.42578125" style="131" bestFit="1" customWidth="1"/>
    <col min="14872" max="14872" width="14.28515625" style="131" bestFit="1" customWidth="1"/>
    <col min="14873" max="14873" width="17.7109375" style="131" bestFit="1" customWidth="1"/>
    <col min="14874" max="14874" width="14.5703125" style="131" bestFit="1" customWidth="1"/>
    <col min="14875" max="14875" width="17.42578125" style="131" bestFit="1" customWidth="1"/>
    <col min="14876" max="14876" width="14.28515625" style="131" bestFit="1" customWidth="1"/>
    <col min="14877" max="14877" width="17.42578125" style="131" bestFit="1" customWidth="1"/>
    <col min="14878" max="14878" width="14.28515625" style="131" bestFit="1" customWidth="1"/>
    <col min="14879" max="14879" width="15.42578125" style="131" bestFit="1" customWidth="1"/>
    <col min="14880" max="14880" width="12.42578125" style="131" bestFit="1" customWidth="1"/>
    <col min="14881" max="14881" width="15.140625" style="131" bestFit="1" customWidth="1"/>
    <col min="14882" max="14882" width="12.140625" style="131" bestFit="1" customWidth="1"/>
    <col min="14883" max="14883" width="14.42578125" style="131" bestFit="1" customWidth="1"/>
    <col min="14884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120" width="27.140625" style="131" bestFit="1" customWidth="1"/>
    <col min="15121" max="15121" width="17.7109375" style="131" bestFit="1" customWidth="1"/>
    <col min="15122" max="15122" width="14" style="131" bestFit="1" customWidth="1"/>
    <col min="15123" max="15123" width="17.42578125" style="131" bestFit="1" customWidth="1"/>
    <col min="15124" max="15124" width="14.28515625" style="131" bestFit="1" customWidth="1"/>
    <col min="15125" max="15125" width="17.42578125" style="131" bestFit="1" customWidth="1"/>
    <col min="15126" max="15126" width="14.28515625" style="131" bestFit="1" customWidth="1"/>
    <col min="15127" max="15127" width="17.42578125" style="131" bestFit="1" customWidth="1"/>
    <col min="15128" max="15128" width="14.28515625" style="131" bestFit="1" customWidth="1"/>
    <col min="15129" max="15129" width="17.7109375" style="131" bestFit="1" customWidth="1"/>
    <col min="15130" max="15130" width="14.5703125" style="131" bestFit="1" customWidth="1"/>
    <col min="15131" max="15131" width="17.42578125" style="131" bestFit="1" customWidth="1"/>
    <col min="15132" max="15132" width="14.28515625" style="131" bestFit="1" customWidth="1"/>
    <col min="15133" max="15133" width="17.42578125" style="131" bestFit="1" customWidth="1"/>
    <col min="15134" max="15134" width="14.28515625" style="131" bestFit="1" customWidth="1"/>
    <col min="15135" max="15135" width="15.42578125" style="131" bestFit="1" customWidth="1"/>
    <col min="15136" max="15136" width="12.42578125" style="131" bestFit="1" customWidth="1"/>
    <col min="15137" max="15137" width="15.140625" style="131" bestFit="1" customWidth="1"/>
    <col min="15138" max="15138" width="12.140625" style="131" bestFit="1" customWidth="1"/>
    <col min="15139" max="15139" width="14.42578125" style="131" bestFit="1" customWidth="1"/>
    <col min="15140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376" width="27.140625" style="131" bestFit="1" customWidth="1"/>
    <col min="15377" max="15377" width="17.7109375" style="131" bestFit="1" customWidth="1"/>
    <col min="15378" max="15378" width="14" style="131" bestFit="1" customWidth="1"/>
    <col min="15379" max="15379" width="17.42578125" style="131" bestFit="1" customWidth="1"/>
    <col min="15380" max="15380" width="14.28515625" style="131" bestFit="1" customWidth="1"/>
    <col min="15381" max="15381" width="17.42578125" style="131" bestFit="1" customWidth="1"/>
    <col min="15382" max="15382" width="14.28515625" style="131" bestFit="1" customWidth="1"/>
    <col min="15383" max="15383" width="17.42578125" style="131" bestFit="1" customWidth="1"/>
    <col min="15384" max="15384" width="14.28515625" style="131" bestFit="1" customWidth="1"/>
    <col min="15385" max="15385" width="17.7109375" style="131" bestFit="1" customWidth="1"/>
    <col min="15386" max="15386" width="14.5703125" style="131" bestFit="1" customWidth="1"/>
    <col min="15387" max="15387" width="17.42578125" style="131" bestFit="1" customWidth="1"/>
    <col min="15388" max="15388" width="14.28515625" style="131" bestFit="1" customWidth="1"/>
    <col min="15389" max="15389" width="17.42578125" style="131" bestFit="1" customWidth="1"/>
    <col min="15390" max="15390" width="14.28515625" style="131" bestFit="1" customWidth="1"/>
    <col min="15391" max="15391" width="15.42578125" style="131" bestFit="1" customWidth="1"/>
    <col min="15392" max="15392" width="12.42578125" style="131" bestFit="1" customWidth="1"/>
    <col min="15393" max="15393" width="15.140625" style="131" bestFit="1" customWidth="1"/>
    <col min="15394" max="15394" width="12.140625" style="131" bestFit="1" customWidth="1"/>
    <col min="15395" max="15395" width="14.42578125" style="131" bestFit="1" customWidth="1"/>
    <col min="15396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632" width="27.140625" style="131" bestFit="1" customWidth="1"/>
    <col min="15633" max="15633" width="17.7109375" style="131" bestFit="1" customWidth="1"/>
    <col min="15634" max="15634" width="14" style="131" bestFit="1" customWidth="1"/>
    <col min="15635" max="15635" width="17.42578125" style="131" bestFit="1" customWidth="1"/>
    <col min="15636" max="15636" width="14.28515625" style="131" bestFit="1" customWidth="1"/>
    <col min="15637" max="15637" width="17.42578125" style="131" bestFit="1" customWidth="1"/>
    <col min="15638" max="15638" width="14.28515625" style="131" bestFit="1" customWidth="1"/>
    <col min="15639" max="15639" width="17.42578125" style="131" bestFit="1" customWidth="1"/>
    <col min="15640" max="15640" width="14.28515625" style="131" bestFit="1" customWidth="1"/>
    <col min="15641" max="15641" width="17.7109375" style="131" bestFit="1" customWidth="1"/>
    <col min="15642" max="15642" width="14.5703125" style="131" bestFit="1" customWidth="1"/>
    <col min="15643" max="15643" width="17.42578125" style="131" bestFit="1" customWidth="1"/>
    <col min="15644" max="15644" width="14.28515625" style="131" bestFit="1" customWidth="1"/>
    <col min="15645" max="15645" width="17.42578125" style="131" bestFit="1" customWidth="1"/>
    <col min="15646" max="15646" width="14.28515625" style="131" bestFit="1" customWidth="1"/>
    <col min="15647" max="15647" width="15.42578125" style="131" bestFit="1" customWidth="1"/>
    <col min="15648" max="15648" width="12.42578125" style="131" bestFit="1" customWidth="1"/>
    <col min="15649" max="15649" width="15.140625" style="131" bestFit="1" customWidth="1"/>
    <col min="15650" max="15650" width="12.140625" style="131" bestFit="1" customWidth="1"/>
    <col min="15651" max="15651" width="14.42578125" style="131" bestFit="1" customWidth="1"/>
    <col min="15652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5888" width="27.140625" style="131" bestFit="1" customWidth="1"/>
    <col min="15889" max="15889" width="17.7109375" style="131" bestFit="1" customWidth="1"/>
    <col min="15890" max="15890" width="14" style="131" bestFit="1" customWidth="1"/>
    <col min="15891" max="15891" width="17.42578125" style="131" bestFit="1" customWidth="1"/>
    <col min="15892" max="15892" width="14.28515625" style="131" bestFit="1" customWidth="1"/>
    <col min="15893" max="15893" width="17.42578125" style="131" bestFit="1" customWidth="1"/>
    <col min="15894" max="15894" width="14.28515625" style="131" bestFit="1" customWidth="1"/>
    <col min="15895" max="15895" width="17.42578125" style="131" bestFit="1" customWidth="1"/>
    <col min="15896" max="15896" width="14.28515625" style="131" bestFit="1" customWidth="1"/>
    <col min="15897" max="15897" width="17.7109375" style="131" bestFit="1" customWidth="1"/>
    <col min="15898" max="15898" width="14.5703125" style="131" bestFit="1" customWidth="1"/>
    <col min="15899" max="15899" width="17.42578125" style="131" bestFit="1" customWidth="1"/>
    <col min="15900" max="15900" width="14.28515625" style="131" bestFit="1" customWidth="1"/>
    <col min="15901" max="15901" width="17.42578125" style="131" bestFit="1" customWidth="1"/>
    <col min="15902" max="15902" width="14.28515625" style="131" bestFit="1" customWidth="1"/>
    <col min="15903" max="15903" width="15.42578125" style="131" bestFit="1" customWidth="1"/>
    <col min="15904" max="15904" width="12.42578125" style="131" bestFit="1" customWidth="1"/>
    <col min="15905" max="15905" width="15.140625" style="131" bestFit="1" customWidth="1"/>
    <col min="15906" max="15906" width="12.140625" style="131" bestFit="1" customWidth="1"/>
    <col min="15907" max="15907" width="14.42578125" style="131" bestFit="1" customWidth="1"/>
    <col min="15908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144" width="27.140625" style="131" bestFit="1" customWidth="1"/>
    <col min="16145" max="16145" width="17.7109375" style="131" bestFit="1" customWidth="1"/>
    <col min="16146" max="16146" width="14" style="131" bestFit="1" customWidth="1"/>
    <col min="16147" max="16147" width="17.42578125" style="131" bestFit="1" customWidth="1"/>
    <col min="16148" max="16148" width="14.28515625" style="131" bestFit="1" customWidth="1"/>
    <col min="16149" max="16149" width="17.42578125" style="131" bestFit="1" customWidth="1"/>
    <col min="16150" max="16150" width="14.28515625" style="131" bestFit="1" customWidth="1"/>
    <col min="16151" max="16151" width="17.42578125" style="131" bestFit="1" customWidth="1"/>
    <col min="16152" max="16152" width="14.28515625" style="131" bestFit="1" customWidth="1"/>
    <col min="16153" max="16153" width="17.7109375" style="131" bestFit="1" customWidth="1"/>
    <col min="16154" max="16154" width="14.5703125" style="131" bestFit="1" customWidth="1"/>
    <col min="16155" max="16155" width="17.42578125" style="131" bestFit="1" customWidth="1"/>
    <col min="16156" max="16156" width="14.28515625" style="131" bestFit="1" customWidth="1"/>
    <col min="16157" max="16157" width="17.42578125" style="131" bestFit="1" customWidth="1"/>
    <col min="16158" max="16158" width="14.28515625" style="131" bestFit="1" customWidth="1"/>
    <col min="16159" max="16159" width="15.42578125" style="131" bestFit="1" customWidth="1"/>
    <col min="16160" max="16160" width="12.42578125" style="131" bestFit="1" customWidth="1"/>
    <col min="16161" max="16161" width="15.140625" style="131" bestFit="1" customWidth="1"/>
    <col min="16162" max="16162" width="12.140625" style="131" bestFit="1" customWidth="1"/>
    <col min="16163" max="16163" width="14.42578125" style="131" bestFit="1" customWidth="1"/>
    <col min="16164" max="16384" width="11.42578125" style="131"/>
  </cols>
  <sheetData>
    <row r="1" spans="1:13" ht="24.75" customHeight="1" x14ac:dyDescent="0.2">
      <c r="A1" s="131"/>
      <c r="B1" s="809" t="s">
        <v>112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</row>
    <row r="2" spans="1:13" ht="14.25" customHeight="1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3.5" thickTop="1" x14ac:dyDescent="0.2">
      <c r="B3" s="810" t="s">
        <v>32</v>
      </c>
      <c r="C3" s="812" t="s">
        <v>33</v>
      </c>
      <c r="D3" s="823" t="s">
        <v>34</v>
      </c>
      <c r="E3" s="824"/>
      <c r="F3" s="831"/>
      <c r="G3" s="816" t="s">
        <v>35</v>
      </c>
      <c r="H3" s="817"/>
      <c r="I3" s="817"/>
      <c r="J3" s="817"/>
      <c r="K3" s="817"/>
      <c r="L3" s="817"/>
      <c r="M3" s="818"/>
    </row>
    <row r="4" spans="1:13" ht="116.1" customHeight="1" thickBot="1" x14ac:dyDescent="0.25">
      <c r="B4" s="811"/>
      <c r="C4" s="813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customHeight="1" thickTop="1" x14ac:dyDescent="0.2">
      <c r="B5" s="833" t="s">
        <v>51</v>
      </c>
      <c r="C5" s="17" t="s">
        <v>52</v>
      </c>
      <c r="D5" s="18"/>
      <c r="E5" s="19"/>
      <c r="F5" s="20"/>
      <c r="G5" s="21">
        <v>3.59</v>
      </c>
      <c r="H5" s="22"/>
      <c r="I5" s="21">
        <v>60</v>
      </c>
      <c r="J5" s="21">
        <v>1251.2730000000001</v>
      </c>
      <c r="K5" s="19"/>
      <c r="L5" s="23"/>
      <c r="M5" s="24">
        <v>3.0000000000000001E-3</v>
      </c>
    </row>
    <row r="6" spans="1:13" ht="12.75" x14ac:dyDescent="0.2">
      <c r="A6" s="131"/>
      <c r="B6" s="820"/>
      <c r="C6" s="25" t="s">
        <v>53</v>
      </c>
      <c r="D6" s="72">
        <f>E6+F6</f>
        <v>318600</v>
      </c>
      <c r="E6" s="31"/>
      <c r="F6" s="28">
        <v>318600</v>
      </c>
      <c r="G6" s="29">
        <v>286.5</v>
      </c>
      <c r="H6" s="30"/>
      <c r="I6" s="29">
        <v>2408.1</v>
      </c>
      <c r="J6" s="29">
        <v>5126.6538</v>
      </c>
      <c r="K6" s="31"/>
      <c r="L6" s="32">
        <v>540.54675999999995</v>
      </c>
      <c r="M6" s="25">
        <v>52.81</v>
      </c>
    </row>
    <row r="7" spans="1:13" ht="12.75" x14ac:dyDescent="0.2">
      <c r="A7" s="131"/>
      <c r="B7" s="820"/>
      <c r="C7" s="25" t="s">
        <v>54</v>
      </c>
      <c r="D7" s="72">
        <f>E7+F7</f>
        <v>1801077.32</v>
      </c>
      <c r="E7" s="31"/>
      <c r="F7" s="28">
        <v>1801077.32</v>
      </c>
      <c r="G7" s="29"/>
      <c r="H7" s="30"/>
      <c r="I7" s="29"/>
      <c r="J7" s="29"/>
      <c r="K7" s="31"/>
      <c r="L7" s="32">
        <v>1861.9590000000003</v>
      </c>
      <c r="M7" s="25">
        <v>32.200000000000003</v>
      </c>
    </row>
    <row r="8" spans="1:13" ht="12.75" x14ac:dyDescent="0.2">
      <c r="A8" s="131"/>
      <c r="B8" s="820"/>
      <c r="C8" s="25" t="s">
        <v>55</v>
      </c>
      <c r="D8" s="72"/>
      <c r="E8" s="31"/>
      <c r="F8" s="28"/>
      <c r="G8" s="29"/>
      <c r="H8" s="30"/>
      <c r="I8" s="29"/>
      <c r="J8" s="29">
        <v>11.45</v>
      </c>
      <c r="K8" s="31"/>
      <c r="L8" s="32">
        <v>0.24399999999999999</v>
      </c>
      <c r="M8" s="25"/>
    </row>
    <row r="9" spans="1:13" ht="12.75" x14ac:dyDescent="0.2">
      <c r="A9" s="131"/>
      <c r="B9" s="820"/>
      <c r="C9" s="25" t="s">
        <v>56</v>
      </c>
      <c r="D9" s="72"/>
      <c r="E9" s="31"/>
      <c r="F9" s="28"/>
      <c r="G9" s="29"/>
      <c r="H9" s="30"/>
      <c r="I9" s="29"/>
      <c r="J9" s="29"/>
      <c r="K9" s="31"/>
      <c r="L9" s="32">
        <v>139.25399999999999</v>
      </c>
      <c r="M9" s="25"/>
    </row>
    <row r="10" spans="1:13" ht="12.75" x14ac:dyDescent="0.2">
      <c r="A10" s="131"/>
      <c r="B10" s="820"/>
      <c r="C10" s="25" t="s">
        <v>47</v>
      </c>
      <c r="D10" s="72">
        <f>E10+F10</f>
        <v>107808.01</v>
      </c>
      <c r="E10" s="31">
        <v>107808.01</v>
      </c>
      <c r="F10" s="28"/>
      <c r="G10" s="29"/>
      <c r="H10" s="30"/>
      <c r="I10" s="29"/>
      <c r="J10" s="29">
        <v>2310</v>
      </c>
      <c r="K10" s="31"/>
      <c r="L10" s="32">
        <v>36.9</v>
      </c>
      <c r="M10" s="25">
        <v>1.74</v>
      </c>
    </row>
    <row r="11" spans="1:13" ht="12.75" x14ac:dyDescent="0.2">
      <c r="A11" s="131"/>
      <c r="B11" s="820"/>
      <c r="C11" s="25" t="s">
        <v>107</v>
      </c>
      <c r="D11" s="72"/>
      <c r="E11" s="31"/>
      <c r="F11" s="28"/>
      <c r="G11" s="29"/>
      <c r="H11" s="30"/>
      <c r="I11" s="29"/>
      <c r="J11" s="29"/>
      <c r="K11" s="31"/>
      <c r="L11" s="32">
        <v>0.32</v>
      </c>
      <c r="M11" s="25"/>
    </row>
    <row r="12" spans="1:13" ht="12.75" x14ac:dyDescent="0.2">
      <c r="A12" s="131"/>
      <c r="B12" s="820"/>
      <c r="C12" s="25" t="s">
        <v>57</v>
      </c>
      <c r="D12" s="72"/>
      <c r="E12" s="31"/>
      <c r="F12" s="28"/>
      <c r="G12" s="29"/>
      <c r="H12" s="30"/>
      <c r="I12" s="29"/>
      <c r="J12" s="29"/>
      <c r="K12" s="31"/>
      <c r="L12" s="32"/>
      <c r="M12" s="25">
        <v>0.33</v>
      </c>
    </row>
    <row r="13" spans="1:13" ht="12.75" x14ac:dyDescent="0.2">
      <c r="A13" s="131"/>
      <c r="B13" s="820"/>
      <c r="C13" s="25" t="s">
        <v>58</v>
      </c>
      <c r="D13" s="72"/>
      <c r="E13" s="31"/>
      <c r="F13" s="28"/>
      <c r="G13" s="29"/>
      <c r="H13" s="30"/>
      <c r="I13" s="29"/>
      <c r="J13" s="29"/>
      <c r="K13" s="31"/>
      <c r="L13" s="32">
        <v>166.92</v>
      </c>
      <c r="M13" s="25"/>
    </row>
    <row r="14" spans="1:13" ht="12.75" x14ac:dyDescent="0.2">
      <c r="A14" s="131"/>
      <c r="B14" s="820"/>
      <c r="C14" s="25" t="s">
        <v>59</v>
      </c>
      <c r="D14" s="72">
        <f>E14+F14</f>
        <v>74000</v>
      </c>
      <c r="E14" s="31">
        <v>74000</v>
      </c>
      <c r="F14" s="28"/>
      <c r="G14" s="29"/>
      <c r="H14" s="30"/>
      <c r="I14" s="29"/>
      <c r="J14" s="29">
        <v>250</v>
      </c>
      <c r="K14" s="31"/>
      <c r="L14" s="32">
        <v>13.516999999999999</v>
      </c>
      <c r="M14" s="25"/>
    </row>
    <row r="15" spans="1:13" ht="12.75" x14ac:dyDescent="0.2">
      <c r="A15" s="131"/>
      <c r="B15" s="820"/>
      <c r="C15" s="25" t="s">
        <v>60</v>
      </c>
      <c r="D15" s="72"/>
      <c r="E15" s="31"/>
      <c r="F15" s="28"/>
      <c r="G15" s="29"/>
      <c r="H15" s="30"/>
      <c r="I15" s="29"/>
      <c r="J15" s="29"/>
      <c r="K15" s="31"/>
      <c r="L15" s="32">
        <v>8.0950000000000006</v>
      </c>
      <c r="M15" s="25"/>
    </row>
    <row r="16" spans="1:13" ht="12.75" x14ac:dyDescent="0.2">
      <c r="A16" s="131"/>
      <c r="B16" s="820"/>
      <c r="C16" s="25" t="s">
        <v>61</v>
      </c>
      <c r="D16" s="72"/>
      <c r="E16" s="31"/>
      <c r="F16" s="28"/>
      <c r="G16" s="29"/>
      <c r="H16" s="30"/>
      <c r="I16" s="29"/>
      <c r="J16" s="29"/>
      <c r="K16" s="31"/>
      <c r="L16" s="32">
        <v>6</v>
      </c>
      <c r="M16" s="25"/>
    </row>
    <row r="17" spans="1:13" ht="12.75" x14ac:dyDescent="0.2">
      <c r="A17" s="131"/>
      <c r="B17" s="820"/>
      <c r="C17" s="25" t="s">
        <v>62</v>
      </c>
      <c r="D17" s="72"/>
      <c r="E17" s="31"/>
      <c r="F17" s="28"/>
      <c r="G17" s="29"/>
      <c r="H17" s="30"/>
      <c r="I17" s="29"/>
      <c r="J17" s="29"/>
      <c r="K17" s="31"/>
      <c r="L17" s="32">
        <v>16.748000000000001</v>
      </c>
      <c r="M17" s="25"/>
    </row>
    <row r="18" spans="1:13" ht="12.75" x14ac:dyDescent="0.2">
      <c r="A18" s="131"/>
      <c r="B18" s="820"/>
      <c r="C18" s="25" t="s">
        <v>63</v>
      </c>
      <c r="D18" s="72"/>
      <c r="E18" s="31"/>
      <c r="F18" s="28"/>
      <c r="G18" s="29"/>
      <c r="H18" s="30"/>
      <c r="I18" s="29">
        <v>10583</v>
      </c>
      <c r="J18" s="29">
        <v>65</v>
      </c>
      <c r="K18" s="31"/>
      <c r="L18" s="32"/>
      <c r="M18" s="25">
        <v>4.2</v>
      </c>
    </row>
    <row r="19" spans="1:13" ht="12.75" x14ac:dyDescent="0.2">
      <c r="A19" s="131"/>
      <c r="B19" s="820"/>
      <c r="C19" s="25" t="s">
        <v>78</v>
      </c>
      <c r="D19" s="72"/>
      <c r="E19" s="31"/>
      <c r="F19" s="28"/>
      <c r="G19" s="29"/>
      <c r="H19" s="30"/>
      <c r="I19" s="29"/>
      <c r="J19" s="29">
        <v>10.92</v>
      </c>
      <c r="K19" s="31"/>
      <c r="L19" s="32"/>
      <c r="M19" s="25"/>
    </row>
    <row r="20" spans="1:13" ht="12.75" x14ac:dyDescent="0.2">
      <c r="A20" s="131"/>
      <c r="B20" s="820"/>
      <c r="C20" s="25" t="s">
        <v>103</v>
      </c>
      <c r="D20" s="72"/>
      <c r="E20" s="31"/>
      <c r="F20" s="28"/>
      <c r="G20" s="29"/>
      <c r="H20" s="30"/>
      <c r="I20" s="29"/>
      <c r="J20" s="29">
        <v>0.5</v>
      </c>
      <c r="K20" s="31"/>
      <c r="L20" s="32"/>
      <c r="M20" s="25"/>
    </row>
    <row r="21" spans="1:13" ht="12.75" x14ac:dyDescent="0.2">
      <c r="A21" s="131"/>
      <c r="B21" s="820"/>
      <c r="C21" s="25" t="s">
        <v>79</v>
      </c>
      <c r="D21" s="72"/>
      <c r="E21" s="31"/>
      <c r="F21" s="28"/>
      <c r="G21" s="29"/>
      <c r="H21" s="30"/>
      <c r="I21" s="29"/>
      <c r="J21" s="29"/>
      <c r="K21" s="31"/>
      <c r="L21" s="32">
        <v>40</v>
      </c>
      <c r="M21" s="25"/>
    </row>
    <row r="22" spans="1:13" ht="12.75" x14ac:dyDescent="0.2">
      <c r="B22" s="835"/>
      <c r="C22" s="67" t="s">
        <v>50</v>
      </c>
      <c r="D22" s="68">
        <f>SUM(D5:D21)</f>
        <v>2301485.33</v>
      </c>
      <c r="E22" s="88">
        <f>SUM(E5:E21)</f>
        <v>181808.01</v>
      </c>
      <c r="F22" s="132">
        <f t="shared" ref="F22:M22" si="0">SUM(F5:F21)</f>
        <v>2119677.3200000003</v>
      </c>
      <c r="G22" s="69">
        <f t="shared" si="0"/>
        <v>290.08999999999997</v>
      </c>
      <c r="H22" s="88"/>
      <c r="I22" s="88">
        <f t="shared" si="0"/>
        <v>13051.1</v>
      </c>
      <c r="J22" s="88">
        <f t="shared" si="0"/>
        <v>9025.7968000000001</v>
      </c>
      <c r="K22" s="88"/>
      <c r="L22" s="88">
        <f t="shared" si="0"/>
        <v>2830.5037600000001</v>
      </c>
      <c r="M22" s="133">
        <f t="shared" si="0"/>
        <v>91.283000000000001</v>
      </c>
    </row>
    <row r="23" spans="1:13" ht="12.75" customHeight="1" x14ac:dyDescent="0.2">
      <c r="B23" s="833" t="s">
        <v>68</v>
      </c>
      <c r="C23" s="17" t="s">
        <v>52</v>
      </c>
      <c r="D23" s="18"/>
      <c r="E23" s="19"/>
      <c r="F23" s="146"/>
      <c r="G23" s="21">
        <v>40</v>
      </c>
      <c r="H23" s="22"/>
      <c r="I23" s="21"/>
      <c r="J23" s="21"/>
      <c r="K23" s="19"/>
      <c r="L23" s="23"/>
      <c r="M23" s="17"/>
    </row>
    <row r="24" spans="1:13" ht="12.75" x14ac:dyDescent="0.2">
      <c r="A24" s="131"/>
      <c r="B24" s="820"/>
      <c r="C24" s="25" t="s">
        <v>53</v>
      </c>
      <c r="D24" s="72"/>
      <c r="E24" s="31"/>
      <c r="F24" s="28"/>
      <c r="G24" s="29">
        <v>750</v>
      </c>
      <c r="H24" s="30"/>
      <c r="I24" s="29"/>
      <c r="J24" s="29">
        <v>183.6962</v>
      </c>
      <c r="K24" s="31"/>
      <c r="L24" s="32">
        <v>2.8182399999999999</v>
      </c>
      <c r="M24" s="25"/>
    </row>
    <row r="25" spans="1:13" ht="12.75" x14ac:dyDescent="0.2">
      <c r="A25" s="131"/>
      <c r="B25" s="820"/>
      <c r="C25" s="25" t="s">
        <v>54</v>
      </c>
      <c r="D25" s="72">
        <f t="shared" ref="D25:D43" si="1">E25+F25</f>
        <v>12977703.469000001</v>
      </c>
      <c r="E25" s="31">
        <v>12960971.82</v>
      </c>
      <c r="F25" s="28">
        <v>16731.649000000001</v>
      </c>
      <c r="G25" s="29">
        <v>257831</v>
      </c>
      <c r="H25" s="30"/>
      <c r="I25" s="29">
        <v>15103.2</v>
      </c>
      <c r="J25" s="29">
        <v>27716.806999999997</v>
      </c>
      <c r="K25" s="31">
        <v>5016.4944999999998</v>
      </c>
      <c r="L25" s="32"/>
      <c r="M25" s="25">
        <v>18</v>
      </c>
    </row>
    <row r="26" spans="1:13" ht="12.75" x14ac:dyDescent="0.2">
      <c r="A26" s="131"/>
      <c r="B26" s="820"/>
      <c r="C26" s="25" t="s">
        <v>47</v>
      </c>
      <c r="D26" s="72">
        <f t="shared" si="1"/>
        <v>1850</v>
      </c>
      <c r="E26" s="31">
        <v>1850</v>
      </c>
      <c r="F26" s="28"/>
      <c r="G26" s="29"/>
      <c r="H26" s="30"/>
      <c r="I26" s="29"/>
      <c r="J26" s="29">
        <v>10</v>
      </c>
      <c r="K26" s="31"/>
      <c r="L26" s="32"/>
      <c r="M26" s="25"/>
    </row>
    <row r="27" spans="1:13" ht="12.75" x14ac:dyDescent="0.2">
      <c r="A27" s="131"/>
      <c r="B27" s="820"/>
      <c r="C27" s="25" t="s">
        <v>99</v>
      </c>
      <c r="D27" s="72">
        <f t="shared" si="1"/>
        <v>180</v>
      </c>
      <c r="E27" s="31"/>
      <c r="F27" s="28">
        <v>180</v>
      </c>
      <c r="G27" s="29"/>
      <c r="H27" s="30"/>
      <c r="I27" s="29"/>
      <c r="J27" s="29"/>
      <c r="K27" s="31">
        <v>100</v>
      </c>
      <c r="L27" s="32"/>
      <c r="M27" s="25"/>
    </row>
    <row r="28" spans="1:13" ht="12.75" x14ac:dyDescent="0.2">
      <c r="A28" s="131"/>
      <c r="B28" s="820"/>
      <c r="C28" s="25" t="s">
        <v>70</v>
      </c>
      <c r="D28" s="72">
        <f t="shared" si="1"/>
        <v>12019031.699999999</v>
      </c>
      <c r="E28" s="31">
        <v>12019031.699999999</v>
      </c>
      <c r="F28" s="28"/>
      <c r="G28" s="29"/>
      <c r="H28" s="30"/>
      <c r="I28" s="29"/>
      <c r="J28" s="29">
        <v>45679.065999999999</v>
      </c>
      <c r="K28" s="31"/>
      <c r="L28" s="32"/>
      <c r="M28" s="25"/>
    </row>
    <row r="29" spans="1:13" ht="12.75" x14ac:dyDescent="0.2">
      <c r="A29" s="131"/>
      <c r="B29" s="820"/>
      <c r="C29" s="25" t="s">
        <v>81</v>
      </c>
      <c r="D29" s="72">
        <f t="shared" si="1"/>
        <v>353935</v>
      </c>
      <c r="E29" s="31">
        <v>353935</v>
      </c>
      <c r="F29" s="28"/>
      <c r="G29" s="29"/>
      <c r="H29" s="30"/>
      <c r="I29" s="29"/>
      <c r="J29" s="29">
        <v>1175</v>
      </c>
      <c r="K29" s="31"/>
      <c r="L29" s="32"/>
      <c r="M29" s="25"/>
    </row>
    <row r="30" spans="1:13" ht="12.75" x14ac:dyDescent="0.2">
      <c r="A30" s="131"/>
      <c r="B30" s="820"/>
      <c r="C30" s="25" t="s">
        <v>72</v>
      </c>
      <c r="D30" s="72">
        <f t="shared" si="1"/>
        <v>418710</v>
      </c>
      <c r="E30" s="31">
        <v>418710</v>
      </c>
      <c r="F30" s="28"/>
      <c r="G30" s="29"/>
      <c r="H30" s="30"/>
      <c r="I30" s="29"/>
      <c r="J30" s="29">
        <v>209.35499999999999</v>
      </c>
      <c r="K30" s="31"/>
      <c r="L30" s="32"/>
      <c r="M30" s="25"/>
    </row>
    <row r="31" spans="1:13" ht="12.75" x14ac:dyDescent="0.2">
      <c r="A31" s="131"/>
      <c r="B31" s="820"/>
      <c r="C31" s="25" t="s">
        <v>73</v>
      </c>
      <c r="D31" s="72">
        <f t="shared" si="1"/>
        <v>19928163.289999999</v>
      </c>
      <c r="E31" s="31">
        <v>19928163.289999999</v>
      </c>
      <c r="F31" s="28"/>
      <c r="G31" s="29"/>
      <c r="H31" s="30"/>
      <c r="I31" s="29"/>
      <c r="J31" s="29">
        <v>85479.583000000013</v>
      </c>
      <c r="K31" s="31"/>
      <c r="L31" s="32"/>
      <c r="M31" s="25"/>
    </row>
    <row r="32" spans="1:13" ht="12.75" x14ac:dyDescent="0.2">
      <c r="A32" s="131"/>
      <c r="B32" s="820"/>
      <c r="C32" s="25" t="s">
        <v>74</v>
      </c>
      <c r="D32" s="72">
        <f t="shared" si="1"/>
        <v>2076832.6</v>
      </c>
      <c r="E32" s="31">
        <v>2076832.6</v>
      </c>
      <c r="F32" s="28"/>
      <c r="G32" s="29"/>
      <c r="H32" s="30"/>
      <c r="I32" s="29">
        <v>1012.76</v>
      </c>
      <c r="J32" s="29">
        <v>1289.4789999999998</v>
      </c>
      <c r="K32" s="31"/>
      <c r="L32" s="32"/>
      <c r="M32" s="25"/>
    </row>
    <row r="33" spans="1:14" ht="12.75" x14ac:dyDescent="0.2">
      <c r="A33" s="131"/>
      <c r="B33" s="820"/>
      <c r="C33" s="25" t="s">
        <v>75</v>
      </c>
      <c r="D33" s="72">
        <f t="shared" si="1"/>
        <v>2496592.0299999998</v>
      </c>
      <c r="E33" s="31">
        <v>2496592.0299999998</v>
      </c>
      <c r="F33" s="28"/>
      <c r="G33" s="29"/>
      <c r="H33" s="30"/>
      <c r="I33" s="29">
        <v>475.02</v>
      </c>
      <c r="J33" s="29">
        <v>930.93799999999999</v>
      </c>
      <c r="K33" s="31"/>
      <c r="L33" s="32"/>
      <c r="M33" s="25"/>
    </row>
    <row r="34" spans="1:14" ht="12.75" x14ac:dyDescent="0.2">
      <c r="A34" s="131"/>
      <c r="B34" s="820"/>
      <c r="C34" s="25" t="s">
        <v>108</v>
      </c>
      <c r="D34" s="72">
        <f t="shared" si="1"/>
        <v>9195.4604010000003</v>
      </c>
      <c r="E34" s="31"/>
      <c r="F34" s="28">
        <v>9195.4604010000003</v>
      </c>
      <c r="G34" s="29"/>
      <c r="H34" s="30"/>
      <c r="I34" s="29"/>
      <c r="J34" s="29"/>
      <c r="K34" s="31">
        <v>357.15</v>
      </c>
      <c r="L34" s="32"/>
      <c r="M34" s="25"/>
    </row>
    <row r="35" spans="1:14" ht="12.75" x14ac:dyDescent="0.2">
      <c r="A35" s="131"/>
      <c r="B35" s="820"/>
      <c r="C35" s="25" t="s">
        <v>76</v>
      </c>
      <c r="D35" s="72">
        <f t="shared" si="1"/>
        <v>55420</v>
      </c>
      <c r="E35" s="31">
        <v>55420</v>
      </c>
      <c r="F35" s="28"/>
      <c r="G35" s="29"/>
      <c r="H35" s="30"/>
      <c r="I35" s="29"/>
      <c r="J35" s="29">
        <v>3873</v>
      </c>
      <c r="K35" s="31"/>
      <c r="L35" s="32"/>
      <c r="M35" s="25"/>
    </row>
    <row r="36" spans="1:14" ht="12.75" x14ac:dyDescent="0.2">
      <c r="A36" s="131"/>
      <c r="B36" s="820"/>
      <c r="C36" s="25" t="s">
        <v>77</v>
      </c>
      <c r="D36" s="72">
        <f t="shared" si="1"/>
        <v>68000</v>
      </c>
      <c r="E36" s="31">
        <v>68000</v>
      </c>
      <c r="F36" s="28"/>
      <c r="G36" s="29"/>
      <c r="H36" s="30"/>
      <c r="I36" s="29">
        <v>50</v>
      </c>
      <c r="J36" s="29">
        <v>1844.425</v>
      </c>
      <c r="K36" s="31"/>
      <c r="L36" s="32"/>
      <c r="M36" s="25"/>
    </row>
    <row r="37" spans="1:14" ht="12.75" x14ac:dyDescent="0.2">
      <c r="A37" s="131"/>
      <c r="B37" s="820"/>
      <c r="C37" s="25" t="s">
        <v>80</v>
      </c>
      <c r="D37" s="72">
        <f t="shared" si="1"/>
        <v>14370</v>
      </c>
      <c r="E37" s="31">
        <v>14370</v>
      </c>
      <c r="F37" s="28"/>
      <c r="G37" s="29"/>
      <c r="H37" s="30"/>
      <c r="I37" s="29"/>
      <c r="J37" s="29">
        <v>7664</v>
      </c>
      <c r="K37" s="31"/>
      <c r="L37" s="32"/>
      <c r="M37" s="25"/>
    </row>
    <row r="38" spans="1:14" ht="12.75" x14ac:dyDescent="0.2">
      <c r="A38" s="131"/>
      <c r="B38" s="820"/>
      <c r="C38" s="25" t="s">
        <v>78</v>
      </c>
      <c r="D38" s="72">
        <f t="shared" si="1"/>
        <v>945567.47</v>
      </c>
      <c r="E38" s="31">
        <v>945567.47</v>
      </c>
      <c r="F38" s="28"/>
      <c r="G38" s="29"/>
      <c r="H38" s="30"/>
      <c r="I38" s="29"/>
      <c r="J38" s="29">
        <v>161377.16</v>
      </c>
      <c r="K38" s="31"/>
      <c r="L38" s="32"/>
      <c r="M38" s="25"/>
    </row>
    <row r="39" spans="1:14" ht="12.75" x14ac:dyDescent="0.2">
      <c r="A39" s="131"/>
      <c r="B39" s="820"/>
      <c r="C39" s="25" t="s">
        <v>64</v>
      </c>
      <c r="D39" s="72">
        <f t="shared" si="1"/>
        <v>25634.35</v>
      </c>
      <c r="E39" s="31">
        <v>25634.35</v>
      </c>
      <c r="F39" s="28"/>
      <c r="G39" s="29"/>
      <c r="H39" s="30"/>
      <c r="I39" s="29"/>
      <c r="J39" s="29">
        <v>1220.8</v>
      </c>
      <c r="K39" s="31"/>
      <c r="L39" s="32"/>
      <c r="M39" s="25"/>
    </row>
    <row r="40" spans="1:14" ht="12.75" x14ac:dyDescent="0.2">
      <c r="A40" s="131"/>
      <c r="B40" s="820"/>
      <c r="C40" s="25" t="s">
        <v>79</v>
      </c>
      <c r="D40" s="72">
        <f t="shared" si="1"/>
        <v>1227027</v>
      </c>
      <c r="E40" s="31">
        <v>1227027</v>
      </c>
      <c r="F40" s="28"/>
      <c r="G40" s="29"/>
      <c r="H40" s="30"/>
      <c r="I40" s="29">
        <v>2282.83</v>
      </c>
      <c r="J40" s="29">
        <v>178333.36900000001</v>
      </c>
      <c r="K40" s="31"/>
      <c r="L40" s="32"/>
      <c r="M40" s="25"/>
    </row>
    <row r="41" spans="1:14" ht="12.75" x14ac:dyDescent="0.2">
      <c r="A41" s="131"/>
      <c r="B41" s="820"/>
      <c r="C41" s="25" t="s">
        <v>109</v>
      </c>
      <c r="D41" s="72"/>
      <c r="E41" s="31"/>
      <c r="F41" s="28"/>
      <c r="G41" s="29"/>
      <c r="H41" s="30"/>
      <c r="I41" s="29"/>
      <c r="J41" s="29">
        <v>2000</v>
      </c>
      <c r="K41" s="31"/>
      <c r="L41" s="32"/>
      <c r="M41" s="25"/>
    </row>
    <row r="42" spans="1:14" ht="12.75" x14ac:dyDescent="0.2">
      <c r="A42" s="131"/>
      <c r="B42" s="820"/>
      <c r="C42" s="25" t="s">
        <v>65</v>
      </c>
      <c r="D42" s="72"/>
      <c r="E42" s="31"/>
      <c r="F42" s="28"/>
      <c r="G42" s="29"/>
      <c r="H42" s="30"/>
      <c r="I42" s="29"/>
      <c r="J42" s="29">
        <v>20</v>
      </c>
      <c r="K42" s="31"/>
      <c r="L42" s="32"/>
      <c r="M42" s="25"/>
    </row>
    <row r="43" spans="1:14" ht="12.75" x14ac:dyDescent="0.2">
      <c r="A43" s="131"/>
      <c r="B43" s="820"/>
      <c r="C43" s="25" t="s">
        <v>49</v>
      </c>
      <c r="D43" s="72">
        <f t="shared" si="1"/>
        <v>710380</v>
      </c>
      <c r="E43" s="31"/>
      <c r="F43" s="28">
        <v>710380</v>
      </c>
      <c r="G43" s="29"/>
      <c r="H43" s="30"/>
      <c r="I43" s="29"/>
      <c r="J43" s="29"/>
      <c r="K43" s="31">
        <v>1700</v>
      </c>
      <c r="L43" s="32"/>
      <c r="M43" s="25"/>
    </row>
    <row r="44" spans="1:14" ht="12.75" x14ac:dyDescent="0.2">
      <c r="B44" s="835"/>
      <c r="C44" s="67" t="s">
        <v>50</v>
      </c>
      <c r="D44" s="68">
        <f>SUM(D23:D43)</f>
        <v>53328592.369401</v>
      </c>
      <c r="E44" s="88">
        <f>SUM(E23:E43)</f>
        <v>52592105.260000005</v>
      </c>
      <c r="F44" s="132">
        <f t="shared" ref="F44:M44" si="2">SUM(F23:F43)</f>
        <v>736487.10940099997</v>
      </c>
      <c r="G44" s="69">
        <f t="shared" si="2"/>
        <v>258621</v>
      </c>
      <c r="H44" s="88"/>
      <c r="I44" s="88">
        <f t="shared" si="2"/>
        <v>18923.809999999998</v>
      </c>
      <c r="J44" s="88">
        <f t="shared" si="2"/>
        <v>519006.67819999997</v>
      </c>
      <c r="K44" s="88">
        <f t="shared" si="2"/>
        <v>7173.6444999999994</v>
      </c>
      <c r="L44" s="88">
        <f t="shared" si="2"/>
        <v>2.8182399999999999</v>
      </c>
      <c r="M44" s="91">
        <f t="shared" si="2"/>
        <v>18</v>
      </c>
      <c r="N44" s="155"/>
    </row>
    <row r="45" spans="1:14" ht="12.75" x14ac:dyDescent="0.2">
      <c r="B45" s="833" t="s">
        <v>84</v>
      </c>
      <c r="C45" s="25" t="s">
        <v>56</v>
      </c>
      <c r="D45" s="156">
        <f>E45+F45</f>
        <v>10000</v>
      </c>
      <c r="E45" s="136">
        <v>10000</v>
      </c>
      <c r="F45" s="157"/>
      <c r="G45" s="104"/>
      <c r="H45" s="96"/>
      <c r="I45" s="104"/>
      <c r="J45" s="29">
        <v>5</v>
      </c>
      <c r="K45" s="158"/>
      <c r="L45" s="151"/>
      <c r="M45" s="108"/>
    </row>
    <row r="46" spans="1:14" ht="12.75" customHeight="1" x14ac:dyDescent="0.2">
      <c r="B46" s="820"/>
      <c r="C46" s="25" t="s">
        <v>85</v>
      </c>
      <c r="D46" s="72">
        <f>E46+F46</f>
        <v>20000</v>
      </c>
      <c r="E46" s="31">
        <v>20000</v>
      </c>
      <c r="F46" s="28"/>
      <c r="G46" s="32"/>
      <c r="H46" s="152"/>
      <c r="I46" s="30"/>
      <c r="J46" s="29">
        <v>1</v>
      </c>
      <c r="K46" s="29"/>
      <c r="L46" s="30"/>
      <c r="M46" s="25"/>
    </row>
    <row r="47" spans="1:14" ht="12.75" x14ac:dyDescent="0.2">
      <c r="B47" s="835"/>
      <c r="C47" s="67" t="s">
        <v>50</v>
      </c>
      <c r="D47" s="68">
        <f>SUM(D45:D46)</f>
        <v>30000</v>
      </c>
      <c r="E47" s="88">
        <f>SUM(E45:E46)</f>
        <v>30000</v>
      </c>
      <c r="F47" s="132"/>
      <c r="G47" s="69"/>
      <c r="H47" s="88"/>
      <c r="I47" s="88"/>
      <c r="J47" s="88">
        <f>SUM(J45:J46)</f>
        <v>6</v>
      </c>
      <c r="K47" s="88"/>
      <c r="L47" s="88"/>
      <c r="M47" s="91"/>
      <c r="N47" s="155"/>
    </row>
    <row r="48" spans="1:14" ht="12.75" customHeight="1" x14ac:dyDescent="0.2">
      <c r="B48" s="833" t="s">
        <v>101</v>
      </c>
      <c r="C48" s="17" t="s">
        <v>54</v>
      </c>
      <c r="D48" s="18">
        <f>E48+F48</f>
        <v>65586.741299999994</v>
      </c>
      <c r="E48" s="19">
        <v>32000</v>
      </c>
      <c r="F48" s="146">
        <v>33586.741300000002</v>
      </c>
      <c r="G48" s="21"/>
      <c r="H48" s="22"/>
      <c r="I48" s="21"/>
      <c r="J48" s="21">
        <v>160</v>
      </c>
      <c r="K48" s="19">
        <v>10070</v>
      </c>
      <c r="L48" s="23"/>
      <c r="M48" s="17"/>
    </row>
    <row r="49" spans="1:13" ht="12.75" x14ac:dyDescent="0.2">
      <c r="A49" s="131"/>
      <c r="B49" s="820"/>
      <c r="C49" s="25" t="s">
        <v>56</v>
      </c>
      <c r="D49" s="72">
        <f>E49+F49</f>
        <v>360</v>
      </c>
      <c r="E49" s="31"/>
      <c r="F49" s="28">
        <v>360</v>
      </c>
      <c r="G49" s="29"/>
      <c r="H49" s="30"/>
      <c r="I49" s="29"/>
      <c r="J49" s="29"/>
      <c r="K49" s="31">
        <v>45</v>
      </c>
      <c r="L49" s="32"/>
      <c r="M49" s="25"/>
    </row>
    <row r="50" spans="1:13" ht="12.75" x14ac:dyDescent="0.2">
      <c r="A50" s="131"/>
      <c r="B50" s="820"/>
      <c r="C50" s="25" t="s">
        <v>47</v>
      </c>
      <c r="D50" s="72">
        <f>E50+F50</f>
        <v>118126.46</v>
      </c>
      <c r="E50" s="31">
        <v>800</v>
      </c>
      <c r="F50" s="28">
        <v>117326.46</v>
      </c>
      <c r="G50" s="29"/>
      <c r="H50" s="30"/>
      <c r="I50" s="29"/>
      <c r="J50" s="29">
        <v>2</v>
      </c>
      <c r="K50" s="31">
        <v>12502</v>
      </c>
      <c r="L50" s="32"/>
      <c r="M50" s="25"/>
    </row>
    <row r="51" spans="1:13" ht="12.75" x14ac:dyDescent="0.2">
      <c r="A51" s="131"/>
      <c r="B51" s="820"/>
      <c r="C51" s="25" t="s">
        <v>91</v>
      </c>
      <c r="D51" s="72">
        <f>E51+F51</f>
        <v>1000</v>
      </c>
      <c r="E51" s="31"/>
      <c r="F51" s="28">
        <v>1000</v>
      </c>
      <c r="G51" s="29"/>
      <c r="H51" s="30"/>
      <c r="I51" s="29"/>
      <c r="J51" s="29"/>
      <c r="K51" s="31">
        <v>6</v>
      </c>
      <c r="L51" s="32"/>
      <c r="M51" s="25"/>
    </row>
    <row r="52" spans="1:13" ht="12.75" x14ac:dyDescent="0.2">
      <c r="B52" s="835"/>
      <c r="C52" s="40" t="s">
        <v>50</v>
      </c>
      <c r="D52" s="68">
        <f>SUM(D48:D51)</f>
        <v>185073.20130000002</v>
      </c>
      <c r="E52" s="88">
        <f>SUM(E48:E51)</f>
        <v>32800</v>
      </c>
      <c r="F52" s="132">
        <f>SUM(F48:F51)</f>
        <v>152273.20130000002</v>
      </c>
      <c r="G52" s="69"/>
      <c r="H52" s="88"/>
      <c r="I52" s="88"/>
      <c r="J52" s="88">
        <f>SUM(J48:J51)</f>
        <v>162</v>
      </c>
      <c r="K52" s="88">
        <f>SUM(K48:K51)</f>
        <v>22623</v>
      </c>
      <c r="L52" s="88"/>
      <c r="M52" s="92"/>
    </row>
    <row r="53" spans="1:13" ht="18.75" customHeight="1" thickBot="1" x14ac:dyDescent="0.25">
      <c r="B53" s="836" t="s">
        <v>95</v>
      </c>
      <c r="C53" s="837"/>
      <c r="D53" s="120">
        <f>D22+D44+D47+D52</f>
        <v>55845150.900701001</v>
      </c>
      <c r="E53" s="120">
        <f t="shared" ref="E53:M53" si="3">E22+E44+E47+E52</f>
        <v>52836713.270000003</v>
      </c>
      <c r="F53" s="121">
        <f t="shared" si="3"/>
        <v>3008437.6307009999</v>
      </c>
      <c r="G53" s="122">
        <f t="shared" si="3"/>
        <v>258911.09</v>
      </c>
      <c r="H53" s="147"/>
      <c r="I53" s="120">
        <f t="shared" si="3"/>
        <v>31974.909999999996</v>
      </c>
      <c r="J53" s="120">
        <f t="shared" si="3"/>
        <v>528200.47499999998</v>
      </c>
      <c r="K53" s="120">
        <f t="shared" si="3"/>
        <v>29796.644499999999</v>
      </c>
      <c r="L53" s="120">
        <f t="shared" si="3"/>
        <v>2833.3220000000001</v>
      </c>
      <c r="M53" s="123">
        <f t="shared" si="3"/>
        <v>109.283</v>
      </c>
    </row>
    <row r="54" spans="1:13" ht="20.25" customHeight="1" thickTop="1" thickBot="1" x14ac:dyDescent="0.25">
      <c r="B54" s="806" t="s">
        <v>96</v>
      </c>
      <c r="C54" s="807"/>
      <c r="D54" s="124">
        <v>503183441.54000002</v>
      </c>
      <c r="E54" s="148">
        <v>54707361.030000001</v>
      </c>
      <c r="F54" s="125">
        <v>448476080.51000005</v>
      </c>
      <c r="G54" s="124">
        <v>258911.09</v>
      </c>
      <c r="H54" s="148">
        <v>17466</v>
      </c>
      <c r="I54" s="148">
        <v>31974.91</v>
      </c>
      <c r="J54" s="148">
        <v>528200.47500000009</v>
      </c>
      <c r="K54" s="149">
        <v>274252949.99831975</v>
      </c>
      <c r="L54" s="148">
        <v>2833.3220000000001</v>
      </c>
      <c r="M54" s="150">
        <v>109.283</v>
      </c>
    </row>
    <row r="55" spans="1:13" ht="12" thickTop="1" x14ac:dyDescent="0.2"/>
    <row r="56" spans="1:13" ht="12" x14ac:dyDescent="0.2">
      <c r="B56" s="128" t="s">
        <v>97</v>
      </c>
    </row>
  </sheetData>
  <mergeCells count="11">
    <mergeCell ref="B23:B44"/>
    <mergeCell ref="B45:B47"/>
    <mergeCell ref="B48:B52"/>
    <mergeCell ref="B53:C53"/>
    <mergeCell ref="B54:C54"/>
    <mergeCell ref="B5:B22"/>
    <mergeCell ref="B1:M1"/>
    <mergeCell ref="B3:B4"/>
    <mergeCell ref="C3:C4"/>
    <mergeCell ref="D3:F3"/>
    <mergeCell ref="G3:M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12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16" width="27.140625" style="131" bestFit="1" customWidth="1"/>
    <col min="17" max="17" width="17.7109375" style="131" bestFit="1" customWidth="1"/>
    <col min="18" max="18" width="14" style="131" bestFit="1" customWidth="1"/>
    <col min="19" max="19" width="17.42578125" style="131" bestFit="1" customWidth="1"/>
    <col min="20" max="20" width="14.28515625" style="131" bestFit="1" customWidth="1"/>
    <col min="21" max="21" width="17.42578125" style="131" bestFit="1" customWidth="1"/>
    <col min="22" max="22" width="14.28515625" style="131" bestFit="1" customWidth="1"/>
    <col min="23" max="23" width="17.42578125" style="131" bestFit="1" customWidth="1"/>
    <col min="24" max="24" width="14.28515625" style="131" bestFit="1" customWidth="1"/>
    <col min="25" max="25" width="17.7109375" style="131" bestFit="1" customWidth="1"/>
    <col min="26" max="26" width="14.5703125" style="131" bestFit="1" customWidth="1"/>
    <col min="27" max="27" width="17.42578125" style="131" bestFit="1" customWidth="1"/>
    <col min="28" max="28" width="14.28515625" style="131" bestFit="1" customWidth="1"/>
    <col min="29" max="29" width="17.42578125" style="131" bestFit="1" customWidth="1"/>
    <col min="30" max="30" width="14.28515625" style="131" bestFit="1" customWidth="1"/>
    <col min="31" max="31" width="15.42578125" style="131" bestFit="1" customWidth="1"/>
    <col min="32" max="32" width="12.42578125" style="131" bestFit="1" customWidth="1"/>
    <col min="33" max="33" width="15.140625" style="131" bestFit="1" customWidth="1"/>
    <col min="34" max="34" width="12.140625" style="131" bestFit="1" customWidth="1"/>
    <col min="35" max="35" width="14.42578125" style="131" bestFit="1" customWidth="1"/>
    <col min="36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272" width="27.140625" style="131" bestFit="1" customWidth="1"/>
    <col min="273" max="273" width="17.7109375" style="131" bestFit="1" customWidth="1"/>
    <col min="274" max="274" width="14" style="131" bestFit="1" customWidth="1"/>
    <col min="275" max="275" width="17.42578125" style="131" bestFit="1" customWidth="1"/>
    <col min="276" max="276" width="14.28515625" style="131" bestFit="1" customWidth="1"/>
    <col min="277" max="277" width="17.42578125" style="131" bestFit="1" customWidth="1"/>
    <col min="278" max="278" width="14.28515625" style="131" bestFit="1" customWidth="1"/>
    <col min="279" max="279" width="17.42578125" style="131" bestFit="1" customWidth="1"/>
    <col min="280" max="280" width="14.28515625" style="131" bestFit="1" customWidth="1"/>
    <col min="281" max="281" width="17.7109375" style="131" bestFit="1" customWidth="1"/>
    <col min="282" max="282" width="14.5703125" style="131" bestFit="1" customWidth="1"/>
    <col min="283" max="283" width="17.42578125" style="131" bestFit="1" customWidth="1"/>
    <col min="284" max="284" width="14.28515625" style="131" bestFit="1" customWidth="1"/>
    <col min="285" max="285" width="17.42578125" style="131" bestFit="1" customWidth="1"/>
    <col min="286" max="286" width="14.28515625" style="131" bestFit="1" customWidth="1"/>
    <col min="287" max="287" width="15.42578125" style="131" bestFit="1" customWidth="1"/>
    <col min="288" max="288" width="12.42578125" style="131" bestFit="1" customWidth="1"/>
    <col min="289" max="289" width="15.140625" style="131" bestFit="1" customWidth="1"/>
    <col min="290" max="290" width="12.140625" style="131" bestFit="1" customWidth="1"/>
    <col min="291" max="291" width="14.42578125" style="131" bestFit="1" customWidth="1"/>
    <col min="292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528" width="27.140625" style="131" bestFit="1" customWidth="1"/>
    <col min="529" max="529" width="17.7109375" style="131" bestFit="1" customWidth="1"/>
    <col min="530" max="530" width="14" style="131" bestFit="1" customWidth="1"/>
    <col min="531" max="531" width="17.42578125" style="131" bestFit="1" customWidth="1"/>
    <col min="532" max="532" width="14.28515625" style="131" bestFit="1" customWidth="1"/>
    <col min="533" max="533" width="17.42578125" style="131" bestFit="1" customWidth="1"/>
    <col min="534" max="534" width="14.28515625" style="131" bestFit="1" customWidth="1"/>
    <col min="535" max="535" width="17.42578125" style="131" bestFit="1" customWidth="1"/>
    <col min="536" max="536" width="14.28515625" style="131" bestFit="1" customWidth="1"/>
    <col min="537" max="537" width="17.7109375" style="131" bestFit="1" customWidth="1"/>
    <col min="538" max="538" width="14.5703125" style="131" bestFit="1" customWidth="1"/>
    <col min="539" max="539" width="17.42578125" style="131" bestFit="1" customWidth="1"/>
    <col min="540" max="540" width="14.28515625" style="131" bestFit="1" customWidth="1"/>
    <col min="541" max="541" width="17.42578125" style="131" bestFit="1" customWidth="1"/>
    <col min="542" max="542" width="14.28515625" style="131" bestFit="1" customWidth="1"/>
    <col min="543" max="543" width="15.42578125" style="131" bestFit="1" customWidth="1"/>
    <col min="544" max="544" width="12.42578125" style="131" bestFit="1" customWidth="1"/>
    <col min="545" max="545" width="15.140625" style="131" bestFit="1" customWidth="1"/>
    <col min="546" max="546" width="12.140625" style="131" bestFit="1" customWidth="1"/>
    <col min="547" max="547" width="14.42578125" style="131" bestFit="1" customWidth="1"/>
    <col min="548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784" width="27.140625" style="131" bestFit="1" customWidth="1"/>
    <col min="785" max="785" width="17.7109375" style="131" bestFit="1" customWidth="1"/>
    <col min="786" max="786" width="14" style="131" bestFit="1" customWidth="1"/>
    <col min="787" max="787" width="17.42578125" style="131" bestFit="1" customWidth="1"/>
    <col min="788" max="788" width="14.28515625" style="131" bestFit="1" customWidth="1"/>
    <col min="789" max="789" width="17.42578125" style="131" bestFit="1" customWidth="1"/>
    <col min="790" max="790" width="14.28515625" style="131" bestFit="1" customWidth="1"/>
    <col min="791" max="791" width="17.42578125" style="131" bestFit="1" customWidth="1"/>
    <col min="792" max="792" width="14.28515625" style="131" bestFit="1" customWidth="1"/>
    <col min="793" max="793" width="17.7109375" style="131" bestFit="1" customWidth="1"/>
    <col min="794" max="794" width="14.5703125" style="131" bestFit="1" customWidth="1"/>
    <col min="795" max="795" width="17.42578125" style="131" bestFit="1" customWidth="1"/>
    <col min="796" max="796" width="14.28515625" style="131" bestFit="1" customWidth="1"/>
    <col min="797" max="797" width="17.42578125" style="131" bestFit="1" customWidth="1"/>
    <col min="798" max="798" width="14.28515625" style="131" bestFit="1" customWidth="1"/>
    <col min="799" max="799" width="15.42578125" style="131" bestFit="1" customWidth="1"/>
    <col min="800" max="800" width="12.42578125" style="131" bestFit="1" customWidth="1"/>
    <col min="801" max="801" width="15.140625" style="131" bestFit="1" customWidth="1"/>
    <col min="802" max="802" width="12.140625" style="131" bestFit="1" customWidth="1"/>
    <col min="803" max="803" width="14.42578125" style="131" bestFit="1" customWidth="1"/>
    <col min="804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040" width="27.140625" style="131" bestFit="1" customWidth="1"/>
    <col min="1041" max="1041" width="17.7109375" style="131" bestFit="1" customWidth="1"/>
    <col min="1042" max="1042" width="14" style="131" bestFit="1" customWidth="1"/>
    <col min="1043" max="1043" width="17.42578125" style="131" bestFit="1" customWidth="1"/>
    <col min="1044" max="1044" width="14.28515625" style="131" bestFit="1" customWidth="1"/>
    <col min="1045" max="1045" width="17.42578125" style="131" bestFit="1" customWidth="1"/>
    <col min="1046" max="1046" width="14.28515625" style="131" bestFit="1" customWidth="1"/>
    <col min="1047" max="1047" width="17.42578125" style="131" bestFit="1" customWidth="1"/>
    <col min="1048" max="1048" width="14.28515625" style="131" bestFit="1" customWidth="1"/>
    <col min="1049" max="1049" width="17.7109375" style="131" bestFit="1" customWidth="1"/>
    <col min="1050" max="1050" width="14.5703125" style="131" bestFit="1" customWidth="1"/>
    <col min="1051" max="1051" width="17.42578125" style="131" bestFit="1" customWidth="1"/>
    <col min="1052" max="1052" width="14.28515625" style="131" bestFit="1" customWidth="1"/>
    <col min="1053" max="1053" width="17.42578125" style="131" bestFit="1" customWidth="1"/>
    <col min="1054" max="1054" width="14.28515625" style="131" bestFit="1" customWidth="1"/>
    <col min="1055" max="1055" width="15.42578125" style="131" bestFit="1" customWidth="1"/>
    <col min="1056" max="1056" width="12.42578125" style="131" bestFit="1" customWidth="1"/>
    <col min="1057" max="1057" width="15.140625" style="131" bestFit="1" customWidth="1"/>
    <col min="1058" max="1058" width="12.140625" style="131" bestFit="1" customWidth="1"/>
    <col min="1059" max="1059" width="14.42578125" style="131" bestFit="1" customWidth="1"/>
    <col min="1060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296" width="27.140625" style="131" bestFit="1" customWidth="1"/>
    <col min="1297" max="1297" width="17.7109375" style="131" bestFit="1" customWidth="1"/>
    <col min="1298" max="1298" width="14" style="131" bestFit="1" customWidth="1"/>
    <col min="1299" max="1299" width="17.42578125" style="131" bestFit="1" customWidth="1"/>
    <col min="1300" max="1300" width="14.28515625" style="131" bestFit="1" customWidth="1"/>
    <col min="1301" max="1301" width="17.42578125" style="131" bestFit="1" customWidth="1"/>
    <col min="1302" max="1302" width="14.28515625" style="131" bestFit="1" customWidth="1"/>
    <col min="1303" max="1303" width="17.42578125" style="131" bestFit="1" customWidth="1"/>
    <col min="1304" max="1304" width="14.28515625" style="131" bestFit="1" customWidth="1"/>
    <col min="1305" max="1305" width="17.7109375" style="131" bestFit="1" customWidth="1"/>
    <col min="1306" max="1306" width="14.5703125" style="131" bestFit="1" customWidth="1"/>
    <col min="1307" max="1307" width="17.42578125" style="131" bestFit="1" customWidth="1"/>
    <col min="1308" max="1308" width="14.28515625" style="131" bestFit="1" customWidth="1"/>
    <col min="1309" max="1309" width="17.42578125" style="131" bestFit="1" customWidth="1"/>
    <col min="1310" max="1310" width="14.28515625" style="131" bestFit="1" customWidth="1"/>
    <col min="1311" max="1311" width="15.42578125" style="131" bestFit="1" customWidth="1"/>
    <col min="1312" max="1312" width="12.42578125" style="131" bestFit="1" customWidth="1"/>
    <col min="1313" max="1313" width="15.140625" style="131" bestFit="1" customWidth="1"/>
    <col min="1314" max="1314" width="12.140625" style="131" bestFit="1" customWidth="1"/>
    <col min="1315" max="1315" width="14.42578125" style="131" bestFit="1" customWidth="1"/>
    <col min="1316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552" width="27.140625" style="131" bestFit="1" customWidth="1"/>
    <col min="1553" max="1553" width="17.7109375" style="131" bestFit="1" customWidth="1"/>
    <col min="1554" max="1554" width="14" style="131" bestFit="1" customWidth="1"/>
    <col min="1555" max="1555" width="17.42578125" style="131" bestFit="1" customWidth="1"/>
    <col min="1556" max="1556" width="14.28515625" style="131" bestFit="1" customWidth="1"/>
    <col min="1557" max="1557" width="17.42578125" style="131" bestFit="1" customWidth="1"/>
    <col min="1558" max="1558" width="14.28515625" style="131" bestFit="1" customWidth="1"/>
    <col min="1559" max="1559" width="17.42578125" style="131" bestFit="1" customWidth="1"/>
    <col min="1560" max="1560" width="14.28515625" style="131" bestFit="1" customWidth="1"/>
    <col min="1561" max="1561" width="17.7109375" style="131" bestFit="1" customWidth="1"/>
    <col min="1562" max="1562" width="14.5703125" style="131" bestFit="1" customWidth="1"/>
    <col min="1563" max="1563" width="17.42578125" style="131" bestFit="1" customWidth="1"/>
    <col min="1564" max="1564" width="14.28515625" style="131" bestFit="1" customWidth="1"/>
    <col min="1565" max="1565" width="17.42578125" style="131" bestFit="1" customWidth="1"/>
    <col min="1566" max="1566" width="14.28515625" style="131" bestFit="1" customWidth="1"/>
    <col min="1567" max="1567" width="15.42578125" style="131" bestFit="1" customWidth="1"/>
    <col min="1568" max="1568" width="12.42578125" style="131" bestFit="1" customWidth="1"/>
    <col min="1569" max="1569" width="15.140625" style="131" bestFit="1" customWidth="1"/>
    <col min="1570" max="1570" width="12.140625" style="131" bestFit="1" customWidth="1"/>
    <col min="1571" max="1571" width="14.42578125" style="131" bestFit="1" customWidth="1"/>
    <col min="1572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1808" width="27.140625" style="131" bestFit="1" customWidth="1"/>
    <col min="1809" max="1809" width="17.7109375" style="131" bestFit="1" customWidth="1"/>
    <col min="1810" max="1810" width="14" style="131" bestFit="1" customWidth="1"/>
    <col min="1811" max="1811" width="17.42578125" style="131" bestFit="1" customWidth="1"/>
    <col min="1812" max="1812" width="14.28515625" style="131" bestFit="1" customWidth="1"/>
    <col min="1813" max="1813" width="17.42578125" style="131" bestFit="1" customWidth="1"/>
    <col min="1814" max="1814" width="14.28515625" style="131" bestFit="1" customWidth="1"/>
    <col min="1815" max="1815" width="17.42578125" style="131" bestFit="1" customWidth="1"/>
    <col min="1816" max="1816" width="14.28515625" style="131" bestFit="1" customWidth="1"/>
    <col min="1817" max="1817" width="17.7109375" style="131" bestFit="1" customWidth="1"/>
    <col min="1818" max="1818" width="14.5703125" style="131" bestFit="1" customWidth="1"/>
    <col min="1819" max="1819" width="17.42578125" style="131" bestFit="1" customWidth="1"/>
    <col min="1820" max="1820" width="14.28515625" style="131" bestFit="1" customWidth="1"/>
    <col min="1821" max="1821" width="17.42578125" style="131" bestFit="1" customWidth="1"/>
    <col min="1822" max="1822" width="14.28515625" style="131" bestFit="1" customWidth="1"/>
    <col min="1823" max="1823" width="15.42578125" style="131" bestFit="1" customWidth="1"/>
    <col min="1824" max="1824" width="12.42578125" style="131" bestFit="1" customWidth="1"/>
    <col min="1825" max="1825" width="15.140625" style="131" bestFit="1" customWidth="1"/>
    <col min="1826" max="1826" width="12.140625" style="131" bestFit="1" customWidth="1"/>
    <col min="1827" max="1827" width="14.42578125" style="131" bestFit="1" customWidth="1"/>
    <col min="1828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064" width="27.140625" style="131" bestFit="1" customWidth="1"/>
    <col min="2065" max="2065" width="17.7109375" style="131" bestFit="1" customWidth="1"/>
    <col min="2066" max="2066" width="14" style="131" bestFit="1" customWidth="1"/>
    <col min="2067" max="2067" width="17.42578125" style="131" bestFit="1" customWidth="1"/>
    <col min="2068" max="2068" width="14.28515625" style="131" bestFit="1" customWidth="1"/>
    <col min="2069" max="2069" width="17.42578125" style="131" bestFit="1" customWidth="1"/>
    <col min="2070" max="2070" width="14.28515625" style="131" bestFit="1" customWidth="1"/>
    <col min="2071" max="2071" width="17.42578125" style="131" bestFit="1" customWidth="1"/>
    <col min="2072" max="2072" width="14.28515625" style="131" bestFit="1" customWidth="1"/>
    <col min="2073" max="2073" width="17.7109375" style="131" bestFit="1" customWidth="1"/>
    <col min="2074" max="2074" width="14.5703125" style="131" bestFit="1" customWidth="1"/>
    <col min="2075" max="2075" width="17.42578125" style="131" bestFit="1" customWidth="1"/>
    <col min="2076" max="2076" width="14.28515625" style="131" bestFit="1" customWidth="1"/>
    <col min="2077" max="2077" width="17.42578125" style="131" bestFit="1" customWidth="1"/>
    <col min="2078" max="2078" width="14.28515625" style="131" bestFit="1" customWidth="1"/>
    <col min="2079" max="2079" width="15.42578125" style="131" bestFit="1" customWidth="1"/>
    <col min="2080" max="2080" width="12.42578125" style="131" bestFit="1" customWidth="1"/>
    <col min="2081" max="2081" width="15.140625" style="131" bestFit="1" customWidth="1"/>
    <col min="2082" max="2082" width="12.140625" style="131" bestFit="1" customWidth="1"/>
    <col min="2083" max="2083" width="14.42578125" style="131" bestFit="1" customWidth="1"/>
    <col min="2084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320" width="27.140625" style="131" bestFit="1" customWidth="1"/>
    <col min="2321" max="2321" width="17.7109375" style="131" bestFit="1" customWidth="1"/>
    <col min="2322" max="2322" width="14" style="131" bestFit="1" customWidth="1"/>
    <col min="2323" max="2323" width="17.42578125" style="131" bestFit="1" customWidth="1"/>
    <col min="2324" max="2324" width="14.28515625" style="131" bestFit="1" customWidth="1"/>
    <col min="2325" max="2325" width="17.42578125" style="131" bestFit="1" customWidth="1"/>
    <col min="2326" max="2326" width="14.28515625" style="131" bestFit="1" customWidth="1"/>
    <col min="2327" max="2327" width="17.42578125" style="131" bestFit="1" customWidth="1"/>
    <col min="2328" max="2328" width="14.28515625" style="131" bestFit="1" customWidth="1"/>
    <col min="2329" max="2329" width="17.7109375" style="131" bestFit="1" customWidth="1"/>
    <col min="2330" max="2330" width="14.5703125" style="131" bestFit="1" customWidth="1"/>
    <col min="2331" max="2331" width="17.42578125" style="131" bestFit="1" customWidth="1"/>
    <col min="2332" max="2332" width="14.28515625" style="131" bestFit="1" customWidth="1"/>
    <col min="2333" max="2333" width="17.42578125" style="131" bestFit="1" customWidth="1"/>
    <col min="2334" max="2334" width="14.28515625" style="131" bestFit="1" customWidth="1"/>
    <col min="2335" max="2335" width="15.42578125" style="131" bestFit="1" customWidth="1"/>
    <col min="2336" max="2336" width="12.42578125" style="131" bestFit="1" customWidth="1"/>
    <col min="2337" max="2337" width="15.140625" style="131" bestFit="1" customWidth="1"/>
    <col min="2338" max="2338" width="12.140625" style="131" bestFit="1" customWidth="1"/>
    <col min="2339" max="2339" width="14.42578125" style="131" bestFit="1" customWidth="1"/>
    <col min="2340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576" width="27.140625" style="131" bestFit="1" customWidth="1"/>
    <col min="2577" max="2577" width="17.7109375" style="131" bestFit="1" customWidth="1"/>
    <col min="2578" max="2578" width="14" style="131" bestFit="1" customWidth="1"/>
    <col min="2579" max="2579" width="17.42578125" style="131" bestFit="1" customWidth="1"/>
    <col min="2580" max="2580" width="14.28515625" style="131" bestFit="1" customWidth="1"/>
    <col min="2581" max="2581" width="17.42578125" style="131" bestFit="1" customWidth="1"/>
    <col min="2582" max="2582" width="14.28515625" style="131" bestFit="1" customWidth="1"/>
    <col min="2583" max="2583" width="17.42578125" style="131" bestFit="1" customWidth="1"/>
    <col min="2584" max="2584" width="14.28515625" style="131" bestFit="1" customWidth="1"/>
    <col min="2585" max="2585" width="17.7109375" style="131" bestFit="1" customWidth="1"/>
    <col min="2586" max="2586" width="14.5703125" style="131" bestFit="1" customWidth="1"/>
    <col min="2587" max="2587" width="17.42578125" style="131" bestFit="1" customWidth="1"/>
    <col min="2588" max="2588" width="14.28515625" style="131" bestFit="1" customWidth="1"/>
    <col min="2589" max="2589" width="17.42578125" style="131" bestFit="1" customWidth="1"/>
    <col min="2590" max="2590" width="14.28515625" style="131" bestFit="1" customWidth="1"/>
    <col min="2591" max="2591" width="15.42578125" style="131" bestFit="1" customWidth="1"/>
    <col min="2592" max="2592" width="12.42578125" style="131" bestFit="1" customWidth="1"/>
    <col min="2593" max="2593" width="15.140625" style="131" bestFit="1" customWidth="1"/>
    <col min="2594" max="2594" width="12.140625" style="131" bestFit="1" customWidth="1"/>
    <col min="2595" max="2595" width="14.42578125" style="131" bestFit="1" customWidth="1"/>
    <col min="2596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2832" width="27.140625" style="131" bestFit="1" customWidth="1"/>
    <col min="2833" max="2833" width="17.7109375" style="131" bestFit="1" customWidth="1"/>
    <col min="2834" max="2834" width="14" style="131" bestFit="1" customWidth="1"/>
    <col min="2835" max="2835" width="17.42578125" style="131" bestFit="1" customWidth="1"/>
    <col min="2836" max="2836" width="14.28515625" style="131" bestFit="1" customWidth="1"/>
    <col min="2837" max="2837" width="17.42578125" style="131" bestFit="1" customWidth="1"/>
    <col min="2838" max="2838" width="14.28515625" style="131" bestFit="1" customWidth="1"/>
    <col min="2839" max="2839" width="17.42578125" style="131" bestFit="1" customWidth="1"/>
    <col min="2840" max="2840" width="14.28515625" style="131" bestFit="1" customWidth="1"/>
    <col min="2841" max="2841" width="17.7109375" style="131" bestFit="1" customWidth="1"/>
    <col min="2842" max="2842" width="14.5703125" style="131" bestFit="1" customWidth="1"/>
    <col min="2843" max="2843" width="17.42578125" style="131" bestFit="1" customWidth="1"/>
    <col min="2844" max="2844" width="14.28515625" style="131" bestFit="1" customWidth="1"/>
    <col min="2845" max="2845" width="17.42578125" style="131" bestFit="1" customWidth="1"/>
    <col min="2846" max="2846" width="14.28515625" style="131" bestFit="1" customWidth="1"/>
    <col min="2847" max="2847" width="15.42578125" style="131" bestFit="1" customWidth="1"/>
    <col min="2848" max="2848" width="12.42578125" style="131" bestFit="1" customWidth="1"/>
    <col min="2849" max="2849" width="15.140625" style="131" bestFit="1" customWidth="1"/>
    <col min="2850" max="2850" width="12.140625" style="131" bestFit="1" customWidth="1"/>
    <col min="2851" max="2851" width="14.42578125" style="131" bestFit="1" customWidth="1"/>
    <col min="2852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088" width="27.140625" style="131" bestFit="1" customWidth="1"/>
    <col min="3089" max="3089" width="17.7109375" style="131" bestFit="1" customWidth="1"/>
    <col min="3090" max="3090" width="14" style="131" bestFit="1" customWidth="1"/>
    <col min="3091" max="3091" width="17.42578125" style="131" bestFit="1" customWidth="1"/>
    <col min="3092" max="3092" width="14.28515625" style="131" bestFit="1" customWidth="1"/>
    <col min="3093" max="3093" width="17.42578125" style="131" bestFit="1" customWidth="1"/>
    <col min="3094" max="3094" width="14.28515625" style="131" bestFit="1" customWidth="1"/>
    <col min="3095" max="3095" width="17.42578125" style="131" bestFit="1" customWidth="1"/>
    <col min="3096" max="3096" width="14.28515625" style="131" bestFit="1" customWidth="1"/>
    <col min="3097" max="3097" width="17.7109375" style="131" bestFit="1" customWidth="1"/>
    <col min="3098" max="3098" width="14.5703125" style="131" bestFit="1" customWidth="1"/>
    <col min="3099" max="3099" width="17.42578125" style="131" bestFit="1" customWidth="1"/>
    <col min="3100" max="3100" width="14.28515625" style="131" bestFit="1" customWidth="1"/>
    <col min="3101" max="3101" width="17.42578125" style="131" bestFit="1" customWidth="1"/>
    <col min="3102" max="3102" width="14.28515625" style="131" bestFit="1" customWidth="1"/>
    <col min="3103" max="3103" width="15.42578125" style="131" bestFit="1" customWidth="1"/>
    <col min="3104" max="3104" width="12.42578125" style="131" bestFit="1" customWidth="1"/>
    <col min="3105" max="3105" width="15.140625" style="131" bestFit="1" customWidth="1"/>
    <col min="3106" max="3106" width="12.140625" style="131" bestFit="1" customWidth="1"/>
    <col min="3107" max="3107" width="14.42578125" style="131" bestFit="1" customWidth="1"/>
    <col min="3108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344" width="27.140625" style="131" bestFit="1" customWidth="1"/>
    <col min="3345" max="3345" width="17.7109375" style="131" bestFit="1" customWidth="1"/>
    <col min="3346" max="3346" width="14" style="131" bestFit="1" customWidth="1"/>
    <col min="3347" max="3347" width="17.42578125" style="131" bestFit="1" customWidth="1"/>
    <col min="3348" max="3348" width="14.28515625" style="131" bestFit="1" customWidth="1"/>
    <col min="3349" max="3349" width="17.42578125" style="131" bestFit="1" customWidth="1"/>
    <col min="3350" max="3350" width="14.28515625" style="131" bestFit="1" customWidth="1"/>
    <col min="3351" max="3351" width="17.42578125" style="131" bestFit="1" customWidth="1"/>
    <col min="3352" max="3352" width="14.28515625" style="131" bestFit="1" customWidth="1"/>
    <col min="3353" max="3353" width="17.7109375" style="131" bestFit="1" customWidth="1"/>
    <col min="3354" max="3354" width="14.5703125" style="131" bestFit="1" customWidth="1"/>
    <col min="3355" max="3355" width="17.42578125" style="131" bestFit="1" customWidth="1"/>
    <col min="3356" max="3356" width="14.28515625" style="131" bestFit="1" customWidth="1"/>
    <col min="3357" max="3357" width="17.42578125" style="131" bestFit="1" customWidth="1"/>
    <col min="3358" max="3358" width="14.28515625" style="131" bestFit="1" customWidth="1"/>
    <col min="3359" max="3359" width="15.42578125" style="131" bestFit="1" customWidth="1"/>
    <col min="3360" max="3360" width="12.42578125" style="131" bestFit="1" customWidth="1"/>
    <col min="3361" max="3361" width="15.140625" style="131" bestFit="1" customWidth="1"/>
    <col min="3362" max="3362" width="12.140625" style="131" bestFit="1" customWidth="1"/>
    <col min="3363" max="3363" width="14.42578125" style="131" bestFit="1" customWidth="1"/>
    <col min="3364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600" width="27.140625" style="131" bestFit="1" customWidth="1"/>
    <col min="3601" max="3601" width="17.7109375" style="131" bestFit="1" customWidth="1"/>
    <col min="3602" max="3602" width="14" style="131" bestFit="1" customWidth="1"/>
    <col min="3603" max="3603" width="17.42578125" style="131" bestFit="1" customWidth="1"/>
    <col min="3604" max="3604" width="14.28515625" style="131" bestFit="1" customWidth="1"/>
    <col min="3605" max="3605" width="17.42578125" style="131" bestFit="1" customWidth="1"/>
    <col min="3606" max="3606" width="14.28515625" style="131" bestFit="1" customWidth="1"/>
    <col min="3607" max="3607" width="17.42578125" style="131" bestFit="1" customWidth="1"/>
    <col min="3608" max="3608" width="14.28515625" style="131" bestFit="1" customWidth="1"/>
    <col min="3609" max="3609" width="17.7109375" style="131" bestFit="1" customWidth="1"/>
    <col min="3610" max="3610" width="14.5703125" style="131" bestFit="1" customWidth="1"/>
    <col min="3611" max="3611" width="17.42578125" style="131" bestFit="1" customWidth="1"/>
    <col min="3612" max="3612" width="14.28515625" style="131" bestFit="1" customWidth="1"/>
    <col min="3613" max="3613" width="17.42578125" style="131" bestFit="1" customWidth="1"/>
    <col min="3614" max="3614" width="14.28515625" style="131" bestFit="1" customWidth="1"/>
    <col min="3615" max="3615" width="15.42578125" style="131" bestFit="1" customWidth="1"/>
    <col min="3616" max="3616" width="12.42578125" style="131" bestFit="1" customWidth="1"/>
    <col min="3617" max="3617" width="15.140625" style="131" bestFit="1" customWidth="1"/>
    <col min="3618" max="3618" width="12.140625" style="131" bestFit="1" customWidth="1"/>
    <col min="3619" max="3619" width="14.42578125" style="131" bestFit="1" customWidth="1"/>
    <col min="3620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3856" width="27.140625" style="131" bestFit="1" customWidth="1"/>
    <col min="3857" max="3857" width="17.7109375" style="131" bestFit="1" customWidth="1"/>
    <col min="3858" max="3858" width="14" style="131" bestFit="1" customWidth="1"/>
    <col min="3859" max="3859" width="17.42578125" style="131" bestFit="1" customWidth="1"/>
    <col min="3860" max="3860" width="14.28515625" style="131" bestFit="1" customWidth="1"/>
    <col min="3861" max="3861" width="17.42578125" style="131" bestFit="1" customWidth="1"/>
    <col min="3862" max="3862" width="14.28515625" style="131" bestFit="1" customWidth="1"/>
    <col min="3863" max="3863" width="17.42578125" style="131" bestFit="1" customWidth="1"/>
    <col min="3864" max="3864" width="14.28515625" style="131" bestFit="1" customWidth="1"/>
    <col min="3865" max="3865" width="17.7109375" style="131" bestFit="1" customWidth="1"/>
    <col min="3866" max="3866" width="14.5703125" style="131" bestFit="1" customWidth="1"/>
    <col min="3867" max="3867" width="17.42578125" style="131" bestFit="1" customWidth="1"/>
    <col min="3868" max="3868" width="14.28515625" style="131" bestFit="1" customWidth="1"/>
    <col min="3869" max="3869" width="17.42578125" style="131" bestFit="1" customWidth="1"/>
    <col min="3870" max="3870" width="14.28515625" style="131" bestFit="1" customWidth="1"/>
    <col min="3871" max="3871" width="15.42578125" style="131" bestFit="1" customWidth="1"/>
    <col min="3872" max="3872" width="12.42578125" style="131" bestFit="1" customWidth="1"/>
    <col min="3873" max="3873" width="15.140625" style="131" bestFit="1" customWidth="1"/>
    <col min="3874" max="3874" width="12.140625" style="131" bestFit="1" customWidth="1"/>
    <col min="3875" max="3875" width="14.42578125" style="131" bestFit="1" customWidth="1"/>
    <col min="3876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112" width="27.140625" style="131" bestFit="1" customWidth="1"/>
    <col min="4113" max="4113" width="17.7109375" style="131" bestFit="1" customWidth="1"/>
    <col min="4114" max="4114" width="14" style="131" bestFit="1" customWidth="1"/>
    <col min="4115" max="4115" width="17.42578125" style="131" bestFit="1" customWidth="1"/>
    <col min="4116" max="4116" width="14.28515625" style="131" bestFit="1" customWidth="1"/>
    <col min="4117" max="4117" width="17.42578125" style="131" bestFit="1" customWidth="1"/>
    <col min="4118" max="4118" width="14.28515625" style="131" bestFit="1" customWidth="1"/>
    <col min="4119" max="4119" width="17.42578125" style="131" bestFit="1" customWidth="1"/>
    <col min="4120" max="4120" width="14.28515625" style="131" bestFit="1" customWidth="1"/>
    <col min="4121" max="4121" width="17.7109375" style="131" bestFit="1" customWidth="1"/>
    <col min="4122" max="4122" width="14.5703125" style="131" bestFit="1" customWidth="1"/>
    <col min="4123" max="4123" width="17.42578125" style="131" bestFit="1" customWidth="1"/>
    <col min="4124" max="4124" width="14.28515625" style="131" bestFit="1" customWidth="1"/>
    <col min="4125" max="4125" width="17.42578125" style="131" bestFit="1" customWidth="1"/>
    <col min="4126" max="4126" width="14.28515625" style="131" bestFit="1" customWidth="1"/>
    <col min="4127" max="4127" width="15.42578125" style="131" bestFit="1" customWidth="1"/>
    <col min="4128" max="4128" width="12.42578125" style="131" bestFit="1" customWidth="1"/>
    <col min="4129" max="4129" width="15.140625" style="131" bestFit="1" customWidth="1"/>
    <col min="4130" max="4130" width="12.140625" style="131" bestFit="1" customWidth="1"/>
    <col min="4131" max="4131" width="14.42578125" style="131" bestFit="1" customWidth="1"/>
    <col min="4132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368" width="27.140625" style="131" bestFit="1" customWidth="1"/>
    <col min="4369" max="4369" width="17.7109375" style="131" bestFit="1" customWidth="1"/>
    <col min="4370" max="4370" width="14" style="131" bestFit="1" customWidth="1"/>
    <col min="4371" max="4371" width="17.42578125" style="131" bestFit="1" customWidth="1"/>
    <col min="4372" max="4372" width="14.28515625" style="131" bestFit="1" customWidth="1"/>
    <col min="4373" max="4373" width="17.42578125" style="131" bestFit="1" customWidth="1"/>
    <col min="4374" max="4374" width="14.28515625" style="131" bestFit="1" customWidth="1"/>
    <col min="4375" max="4375" width="17.42578125" style="131" bestFit="1" customWidth="1"/>
    <col min="4376" max="4376" width="14.28515625" style="131" bestFit="1" customWidth="1"/>
    <col min="4377" max="4377" width="17.7109375" style="131" bestFit="1" customWidth="1"/>
    <col min="4378" max="4378" width="14.5703125" style="131" bestFit="1" customWidth="1"/>
    <col min="4379" max="4379" width="17.42578125" style="131" bestFit="1" customWidth="1"/>
    <col min="4380" max="4380" width="14.28515625" style="131" bestFit="1" customWidth="1"/>
    <col min="4381" max="4381" width="17.42578125" style="131" bestFit="1" customWidth="1"/>
    <col min="4382" max="4382" width="14.28515625" style="131" bestFit="1" customWidth="1"/>
    <col min="4383" max="4383" width="15.42578125" style="131" bestFit="1" customWidth="1"/>
    <col min="4384" max="4384" width="12.42578125" style="131" bestFit="1" customWidth="1"/>
    <col min="4385" max="4385" width="15.140625" style="131" bestFit="1" customWidth="1"/>
    <col min="4386" max="4386" width="12.140625" style="131" bestFit="1" customWidth="1"/>
    <col min="4387" max="4387" width="14.42578125" style="131" bestFit="1" customWidth="1"/>
    <col min="4388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624" width="27.140625" style="131" bestFit="1" customWidth="1"/>
    <col min="4625" max="4625" width="17.7109375" style="131" bestFit="1" customWidth="1"/>
    <col min="4626" max="4626" width="14" style="131" bestFit="1" customWidth="1"/>
    <col min="4627" max="4627" width="17.42578125" style="131" bestFit="1" customWidth="1"/>
    <col min="4628" max="4628" width="14.28515625" style="131" bestFit="1" customWidth="1"/>
    <col min="4629" max="4629" width="17.42578125" style="131" bestFit="1" customWidth="1"/>
    <col min="4630" max="4630" width="14.28515625" style="131" bestFit="1" customWidth="1"/>
    <col min="4631" max="4631" width="17.42578125" style="131" bestFit="1" customWidth="1"/>
    <col min="4632" max="4632" width="14.28515625" style="131" bestFit="1" customWidth="1"/>
    <col min="4633" max="4633" width="17.7109375" style="131" bestFit="1" customWidth="1"/>
    <col min="4634" max="4634" width="14.5703125" style="131" bestFit="1" customWidth="1"/>
    <col min="4635" max="4635" width="17.42578125" style="131" bestFit="1" customWidth="1"/>
    <col min="4636" max="4636" width="14.28515625" style="131" bestFit="1" customWidth="1"/>
    <col min="4637" max="4637" width="17.42578125" style="131" bestFit="1" customWidth="1"/>
    <col min="4638" max="4638" width="14.28515625" style="131" bestFit="1" customWidth="1"/>
    <col min="4639" max="4639" width="15.42578125" style="131" bestFit="1" customWidth="1"/>
    <col min="4640" max="4640" width="12.42578125" style="131" bestFit="1" customWidth="1"/>
    <col min="4641" max="4641" width="15.140625" style="131" bestFit="1" customWidth="1"/>
    <col min="4642" max="4642" width="12.140625" style="131" bestFit="1" customWidth="1"/>
    <col min="4643" max="4643" width="14.42578125" style="131" bestFit="1" customWidth="1"/>
    <col min="4644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4880" width="27.140625" style="131" bestFit="1" customWidth="1"/>
    <col min="4881" max="4881" width="17.7109375" style="131" bestFit="1" customWidth="1"/>
    <col min="4882" max="4882" width="14" style="131" bestFit="1" customWidth="1"/>
    <col min="4883" max="4883" width="17.42578125" style="131" bestFit="1" customWidth="1"/>
    <col min="4884" max="4884" width="14.28515625" style="131" bestFit="1" customWidth="1"/>
    <col min="4885" max="4885" width="17.42578125" style="131" bestFit="1" customWidth="1"/>
    <col min="4886" max="4886" width="14.28515625" style="131" bestFit="1" customWidth="1"/>
    <col min="4887" max="4887" width="17.42578125" style="131" bestFit="1" customWidth="1"/>
    <col min="4888" max="4888" width="14.28515625" style="131" bestFit="1" customWidth="1"/>
    <col min="4889" max="4889" width="17.7109375" style="131" bestFit="1" customWidth="1"/>
    <col min="4890" max="4890" width="14.5703125" style="131" bestFit="1" customWidth="1"/>
    <col min="4891" max="4891" width="17.42578125" style="131" bestFit="1" customWidth="1"/>
    <col min="4892" max="4892" width="14.28515625" style="131" bestFit="1" customWidth="1"/>
    <col min="4893" max="4893" width="17.42578125" style="131" bestFit="1" customWidth="1"/>
    <col min="4894" max="4894" width="14.28515625" style="131" bestFit="1" customWidth="1"/>
    <col min="4895" max="4895" width="15.42578125" style="131" bestFit="1" customWidth="1"/>
    <col min="4896" max="4896" width="12.42578125" style="131" bestFit="1" customWidth="1"/>
    <col min="4897" max="4897" width="15.140625" style="131" bestFit="1" customWidth="1"/>
    <col min="4898" max="4898" width="12.140625" style="131" bestFit="1" customWidth="1"/>
    <col min="4899" max="4899" width="14.42578125" style="131" bestFit="1" customWidth="1"/>
    <col min="4900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136" width="27.140625" style="131" bestFit="1" customWidth="1"/>
    <col min="5137" max="5137" width="17.7109375" style="131" bestFit="1" customWidth="1"/>
    <col min="5138" max="5138" width="14" style="131" bestFit="1" customWidth="1"/>
    <col min="5139" max="5139" width="17.42578125" style="131" bestFit="1" customWidth="1"/>
    <col min="5140" max="5140" width="14.28515625" style="131" bestFit="1" customWidth="1"/>
    <col min="5141" max="5141" width="17.42578125" style="131" bestFit="1" customWidth="1"/>
    <col min="5142" max="5142" width="14.28515625" style="131" bestFit="1" customWidth="1"/>
    <col min="5143" max="5143" width="17.42578125" style="131" bestFit="1" customWidth="1"/>
    <col min="5144" max="5144" width="14.28515625" style="131" bestFit="1" customWidth="1"/>
    <col min="5145" max="5145" width="17.7109375" style="131" bestFit="1" customWidth="1"/>
    <col min="5146" max="5146" width="14.5703125" style="131" bestFit="1" customWidth="1"/>
    <col min="5147" max="5147" width="17.42578125" style="131" bestFit="1" customWidth="1"/>
    <col min="5148" max="5148" width="14.28515625" style="131" bestFit="1" customWidth="1"/>
    <col min="5149" max="5149" width="17.42578125" style="131" bestFit="1" customWidth="1"/>
    <col min="5150" max="5150" width="14.28515625" style="131" bestFit="1" customWidth="1"/>
    <col min="5151" max="5151" width="15.42578125" style="131" bestFit="1" customWidth="1"/>
    <col min="5152" max="5152" width="12.42578125" style="131" bestFit="1" customWidth="1"/>
    <col min="5153" max="5153" width="15.140625" style="131" bestFit="1" customWidth="1"/>
    <col min="5154" max="5154" width="12.140625" style="131" bestFit="1" customWidth="1"/>
    <col min="5155" max="5155" width="14.42578125" style="131" bestFit="1" customWidth="1"/>
    <col min="5156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392" width="27.140625" style="131" bestFit="1" customWidth="1"/>
    <col min="5393" max="5393" width="17.7109375" style="131" bestFit="1" customWidth="1"/>
    <col min="5394" max="5394" width="14" style="131" bestFit="1" customWidth="1"/>
    <col min="5395" max="5395" width="17.42578125" style="131" bestFit="1" customWidth="1"/>
    <col min="5396" max="5396" width="14.28515625" style="131" bestFit="1" customWidth="1"/>
    <col min="5397" max="5397" width="17.42578125" style="131" bestFit="1" customWidth="1"/>
    <col min="5398" max="5398" width="14.28515625" style="131" bestFit="1" customWidth="1"/>
    <col min="5399" max="5399" width="17.42578125" style="131" bestFit="1" customWidth="1"/>
    <col min="5400" max="5400" width="14.28515625" style="131" bestFit="1" customWidth="1"/>
    <col min="5401" max="5401" width="17.7109375" style="131" bestFit="1" customWidth="1"/>
    <col min="5402" max="5402" width="14.5703125" style="131" bestFit="1" customWidth="1"/>
    <col min="5403" max="5403" width="17.42578125" style="131" bestFit="1" customWidth="1"/>
    <col min="5404" max="5404" width="14.28515625" style="131" bestFit="1" customWidth="1"/>
    <col min="5405" max="5405" width="17.42578125" style="131" bestFit="1" customWidth="1"/>
    <col min="5406" max="5406" width="14.28515625" style="131" bestFit="1" customWidth="1"/>
    <col min="5407" max="5407" width="15.42578125" style="131" bestFit="1" customWidth="1"/>
    <col min="5408" max="5408" width="12.42578125" style="131" bestFit="1" customWidth="1"/>
    <col min="5409" max="5409" width="15.140625" style="131" bestFit="1" customWidth="1"/>
    <col min="5410" max="5410" width="12.140625" style="131" bestFit="1" customWidth="1"/>
    <col min="5411" max="5411" width="14.42578125" style="131" bestFit="1" customWidth="1"/>
    <col min="5412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648" width="27.140625" style="131" bestFit="1" customWidth="1"/>
    <col min="5649" max="5649" width="17.7109375" style="131" bestFit="1" customWidth="1"/>
    <col min="5650" max="5650" width="14" style="131" bestFit="1" customWidth="1"/>
    <col min="5651" max="5651" width="17.42578125" style="131" bestFit="1" customWidth="1"/>
    <col min="5652" max="5652" width="14.28515625" style="131" bestFit="1" customWidth="1"/>
    <col min="5653" max="5653" width="17.42578125" style="131" bestFit="1" customWidth="1"/>
    <col min="5654" max="5654" width="14.28515625" style="131" bestFit="1" customWidth="1"/>
    <col min="5655" max="5655" width="17.42578125" style="131" bestFit="1" customWidth="1"/>
    <col min="5656" max="5656" width="14.28515625" style="131" bestFit="1" customWidth="1"/>
    <col min="5657" max="5657" width="17.7109375" style="131" bestFit="1" customWidth="1"/>
    <col min="5658" max="5658" width="14.5703125" style="131" bestFit="1" customWidth="1"/>
    <col min="5659" max="5659" width="17.42578125" style="131" bestFit="1" customWidth="1"/>
    <col min="5660" max="5660" width="14.28515625" style="131" bestFit="1" customWidth="1"/>
    <col min="5661" max="5661" width="17.42578125" style="131" bestFit="1" customWidth="1"/>
    <col min="5662" max="5662" width="14.28515625" style="131" bestFit="1" customWidth="1"/>
    <col min="5663" max="5663" width="15.42578125" style="131" bestFit="1" customWidth="1"/>
    <col min="5664" max="5664" width="12.42578125" style="131" bestFit="1" customWidth="1"/>
    <col min="5665" max="5665" width="15.140625" style="131" bestFit="1" customWidth="1"/>
    <col min="5666" max="5666" width="12.140625" style="131" bestFit="1" customWidth="1"/>
    <col min="5667" max="5667" width="14.42578125" style="131" bestFit="1" customWidth="1"/>
    <col min="5668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5904" width="27.140625" style="131" bestFit="1" customWidth="1"/>
    <col min="5905" max="5905" width="17.7109375" style="131" bestFit="1" customWidth="1"/>
    <col min="5906" max="5906" width="14" style="131" bestFit="1" customWidth="1"/>
    <col min="5907" max="5907" width="17.42578125" style="131" bestFit="1" customWidth="1"/>
    <col min="5908" max="5908" width="14.28515625" style="131" bestFit="1" customWidth="1"/>
    <col min="5909" max="5909" width="17.42578125" style="131" bestFit="1" customWidth="1"/>
    <col min="5910" max="5910" width="14.28515625" style="131" bestFit="1" customWidth="1"/>
    <col min="5911" max="5911" width="17.42578125" style="131" bestFit="1" customWidth="1"/>
    <col min="5912" max="5912" width="14.28515625" style="131" bestFit="1" customWidth="1"/>
    <col min="5913" max="5913" width="17.7109375" style="131" bestFit="1" customWidth="1"/>
    <col min="5914" max="5914" width="14.5703125" style="131" bestFit="1" customWidth="1"/>
    <col min="5915" max="5915" width="17.42578125" style="131" bestFit="1" customWidth="1"/>
    <col min="5916" max="5916" width="14.28515625" style="131" bestFit="1" customWidth="1"/>
    <col min="5917" max="5917" width="17.42578125" style="131" bestFit="1" customWidth="1"/>
    <col min="5918" max="5918" width="14.28515625" style="131" bestFit="1" customWidth="1"/>
    <col min="5919" max="5919" width="15.42578125" style="131" bestFit="1" customWidth="1"/>
    <col min="5920" max="5920" width="12.42578125" style="131" bestFit="1" customWidth="1"/>
    <col min="5921" max="5921" width="15.140625" style="131" bestFit="1" customWidth="1"/>
    <col min="5922" max="5922" width="12.140625" style="131" bestFit="1" customWidth="1"/>
    <col min="5923" max="5923" width="14.42578125" style="131" bestFit="1" customWidth="1"/>
    <col min="5924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160" width="27.140625" style="131" bestFit="1" customWidth="1"/>
    <col min="6161" max="6161" width="17.7109375" style="131" bestFit="1" customWidth="1"/>
    <col min="6162" max="6162" width="14" style="131" bestFit="1" customWidth="1"/>
    <col min="6163" max="6163" width="17.42578125" style="131" bestFit="1" customWidth="1"/>
    <col min="6164" max="6164" width="14.28515625" style="131" bestFit="1" customWidth="1"/>
    <col min="6165" max="6165" width="17.42578125" style="131" bestFit="1" customWidth="1"/>
    <col min="6166" max="6166" width="14.28515625" style="131" bestFit="1" customWidth="1"/>
    <col min="6167" max="6167" width="17.42578125" style="131" bestFit="1" customWidth="1"/>
    <col min="6168" max="6168" width="14.28515625" style="131" bestFit="1" customWidth="1"/>
    <col min="6169" max="6169" width="17.7109375" style="131" bestFit="1" customWidth="1"/>
    <col min="6170" max="6170" width="14.5703125" style="131" bestFit="1" customWidth="1"/>
    <col min="6171" max="6171" width="17.42578125" style="131" bestFit="1" customWidth="1"/>
    <col min="6172" max="6172" width="14.28515625" style="131" bestFit="1" customWidth="1"/>
    <col min="6173" max="6173" width="17.42578125" style="131" bestFit="1" customWidth="1"/>
    <col min="6174" max="6174" width="14.28515625" style="131" bestFit="1" customWidth="1"/>
    <col min="6175" max="6175" width="15.42578125" style="131" bestFit="1" customWidth="1"/>
    <col min="6176" max="6176" width="12.42578125" style="131" bestFit="1" customWidth="1"/>
    <col min="6177" max="6177" width="15.140625" style="131" bestFit="1" customWidth="1"/>
    <col min="6178" max="6178" width="12.140625" style="131" bestFit="1" customWidth="1"/>
    <col min="6179" max="6179" width="14.42578125" style="131" bestFit="1" customWidth="1"/>
    <col min="6180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416" width="27.140625" style="131" bestFit="1" customWidth="1"/>
    <col min="6417" max="6417" width="17.7109375" style="131" bestFit="1" customWidth="1"/>
    <col min="6418" max="6418" width="14" style="131" bestFit="1" customWidth="1"/>
    <col min="6419" max="6419" width="17.42578125" style="131" bestFit="1" customWidth="1"/>
    <col min="6420" max="6420" width="14.28515625" style="131" bestFit="1" customWidth="1"/>
    <col min="6421" max="6421" width="17.42578125" style="131" bestFit="1" customWidth="1"/>
    <col min="6422" max="6422" width="14.28515625" style="131" bestFit="1" customWidth="1"/>
    <col min="6423" max="6423" width="17.42578125" style="131" bestFit="1" customWidth="1"/>
    <col min="6424" max="6424" width="14.28515625" style="131" bestFit="1" customWidth="1"/>
    <col min="6425" max="6425" width="17.7109375" style="131" bestFit="1" customWidth="1"/>
    <col min="6426" max="6426" width="14.5703125" style="131" bestFit="1" customWidth="1"/>
    <col min="6427" max="6427" width="17.42578125" style="131" bestFit="1" customWidth="1"/>
    <col min="6428" max="6428" width="14.28515625" style="131" bestFit="1" customWidth="1"/>
    <col min="6429" max="6429" width="17.42578125" style="131" bestFit="1" customWidth="1"/>
    <col min="6430" max="6430" width="14.28515625" style="131" bestFit="1" customWidth="1"/>
    <col min="6431" max="6431" width="15.42578125" style="131" bestFit="1" customWidth="1"/>
    <col min="6432" max="6432" width="12.42578125" style="131" bestFit="1" customWidth="1"/>
    <col min="6433" max="6433" width="15.140625" style="131" bestFit="1" customWidth="1"/>
    <col min="6434" max="6434" width="12.140625" style="131" bestFit="1" customWidth="1"/>
    <col min="6435" max="6435" width="14.42578125" style="131" bestFit="1" customWidth="1"/>
    <col min="6436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672" width="27.140625" style="131" bestFit="1" customWidth="1"/>
    <col min="6673" max="6673" width="17.7109375" style="131" bestFit="1" customWidth="1"/>
    <col min="6674" max="6674" width="14" style="131" bestFit="1" customWidth="1"/>
    <col min="6675" max="6675" width="17.42578125" style="131" bestFit="1" customWidth="1"/>
    <col min="6676" max="6676" width="14.28515625" style="131" bestFit="1" customWidth="1"/>
    <col min="6677" max="6677" width="17.42578125" style="131" bestFit="1" customWidth="1"/>
    <col min="6678" max="6678" width="14.28515625" style="131" bestFit="1" customWidth="1"/>
    <col min="6679" max="6679" width="17.42578125" style="131" bestFit="1" customWidth="1"/>
    <col min="6680" max="6680" width="14.28515625" style="131" bestFit="1" customWidth="1"/>
    <col min="6681" max="6681" width="17.7109375" style="131" bestFit="1" customWidth="1"/>
    <col min="6682" max="6682" width="14.5703125" style="131" bestFit="1" customWidth="1"/>
    <col min="6683" max="6683" width="17.42578125" style="131" bestFit="1" customWidth="1"/>
    <col min="6684" max="6684" width="14.28515625" style="131" bestFit="1" customWidth="1"/>
    <col min="6685" max="6685" width="17.42578125" style="131" bestFit="1" customWidth="1"/>
    <col min="6686" max="6686" width="14.28515625" style="131" bestFit="1" customWidth="1"/>
    <col min="6687" max="6687" width="15.42578125" style="131" bestFit="1" customWidth="1"/>
    <col min="6688" max="6688" width="12.42578125" style="131" bestFit="1" customWidth="1"/>
    <col min="6689" max="6689" width="15.140625" style="131" bestFit="1" customWidth="1"/>
    <col min="6690" max="6690" width="12.140625" style="131" bestFit="1" customWidth="1"/>
    <col min="6691" max="6691" width="14.42578125" style="131" bestFit="1" customWidth="1"/>
    <col min="6692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6928" width="27.140625" style="131" bestFit="1" customWidth="1"/>
    <col min="6929" max="6929" width="17.7109375" style="131" bestFit="1" customWidth="1"/>
    <col min="6930" max="6930" width="14" style="131" bestFit="1" customWidth="1"/>
    <col min="6931" max="6931" width="17.42578125" style="131" bestFit="1" customWidth="1"/>
    <col min="6932" max="6932" width="14.28515625" style="131" bestFit="1" customWidth="1"/>
    <col min="6933" max="6933" width="17.42578125" style="131" bestFit="1" customWidth="1"/>
    <col min="6934" max="6934" width="14.28515625" style="131" bestFit="1" customWidth="1"/>
    <col min="6935" max="6935" width="17.42578125" style="131" bestFit="1" customWidth="1"/>
    <col min="6936" max="6936" width="14.28515625" style="131" bestFit="1" customWidth="1"/>
    <col min="6937" max="6937" width="17.7109375" style="131" bestFit="1" customWidth="1"/>
    <col min="6938" max="6938" width="14.5703125" style="131" bestFit="1" customWidth="1"/>
    <col min="6939" max="6939" width="17.42578125" style="131" bestFit="1" customWidth="1"/>
    <col min="6940" max="6940" width="14.28515625" style="131" bestFit="1" customWidth="1"/>
    <col min="6941" max="6941" width="17.42578125" style="131" bestFit="1" customWidth="1"/>
    <col min="6942" max="6942" width="14.28515625" style="131" bestFit="1" customWidth="1"/>
    <col min="6943" max="6943" width="15.42578125" style="131" bestFit="1" customWidth="1"/>
    <col min="6944" max="6944" width="12.42578125" style="131" bestFit="1" customWidth="1"/>
    <col min="6945" max="6945" width="15.140625" style="131" bestFit="1" customWidth="1"/>
    <col min="6946" max="6946" width="12.140625" style="131" bestFit="1" customWidth="1"/>
    <col min="6947" max="6947" width="14.42578125" style="131" bestFit="1" customWidth="1"/>
    <col min="6948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184" width="27.140625" style="131" bestFit="1" customWidth="1"/>
    <col min="7185" max="7185" width="17.7109375" style="131" bestFit="1" customWidth="1"/>
    <col min="7186" max="7186" width="14" style="131" bestFit="1" customWidth="1"/>
    <col min="7187" max="7187" width="17.42578125" style="131" bestFit="1" customWidth="1"/>
    <col min="7188" max="7188" width="14.28515625" style="131" bestFit="1" customWidth="1"/>
    <col min="7189" max="7189" width="17.42578125" style="131" bestFit="1" customWidth="1"/>
    <col min="7190" max="7190" width="14.28515625" style="131" bestFit="1" customWidth="1"/>
    <col min="7191" max="7191" width="17.42578125" style="131" bestFit="1" customWidth="1"/>
    <col min="7192" max="7192" width="14.28515625" style="131" bestFit="1" customWidth="1"/>
    <col min="7193" max="7193" width="17.7109375" style="131" bestFit="1" customWidth="1"/>
    <col min="7194" max="7194" width="14.5703125" style="131" bestFit="1" customWidth="1"/>
    <col min="7195" max="7195" width="17.42578125" style="131" bestFit="1" customWidth="1"/>
    <col min="7196" max="7196" width="14.28515625" style="131" bestFit="1" customWidth="1"/>
    <col min="7197" max="7197" width="17.42578125" style="131" bestFit="1" customWidth="1"/>
    <col min="7198" max="7198" width="14.28515625" style="131" bestFit="1" customWidth="1"/>
    <col min="7199" max="7199" width="15.42578125" style="131" bestFit="1" customWidth="1"/>
    <col min="7200" max="7200" width="12.42578125" style="131" bestFit="1" customWidth="1"/>
    <col min="7201" max="7201" width="15.140625" style="131" bestFit="1" customWidth="1"/>
    <col min="7202" max="7202" width="12.140625" style="131" bestFit="1" customWidth="1"/>
    <col min="7203" max="7203" width="14.42578125" style="131" bestFit="1" customWidth="1"/>
    <col min="7204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440" width="27.140625" style="131" bestFit="1" customWidth="1"/>
    <col min="7441" max="7441" width="17.7109375" style="131" bestFit="1" customWidth="1"/>
    <col min="7442" max="7442" width="14" style="131" bestFit="1" customWidth="1"/>
    <col min="7443" max="7443" width="17.42578125" style="131" bestFit="1" customWidth="1"/>
    <col min="7444" max="7444" width="14.28515625" style="131" bestFit="1" customWidth="1"/>
    <col min="7445" max="7445" width="17.42578125" style="131" bestFit="1" customWidth="1"/>
    <col min="7446" max="7446" width="14.28515625" style="131" bestFit="1" customWidth="1"/>
    <col min="7447" max="7447" width="17.42578125" style="131" bestFit="1" customWidth="1"/>
    <col min="7448" max="7448" width="14.28515625" style="131" bestFit="1" customWidth="1"/>
    <col min="7449" max="7449" width="17.7109375" style="131" bestFit="1" customWidth="1"/>
    <col min="7450" max="7450" width="14.5703125" style="131" bestFit="1" customWidth="1"/>
    <col min="7451" max="7451" width="17.42578125" style="131" bestFit="1" customWidth="1"/>
    <col min="7452" max="7452" width="14.28515625" style="131" bestFit="1" customWidth="1"/>
    <col min="7453" max="7453" width="17.42578125" style="131" bestFit="1" customWidth="1"/>
    <col min="7454" max="7454" width="14.28515625" style="131" bestFit="1" customWidth="1"/>
    <col min="7455" max="7455" width="15.42578125" style="131" bestFit="1" customWidth="1"/>
    <col min="7456" max="7456" width="12.42578125" style="131" bestFit="1" customWidth="1"/>
    <col min="7457" max="7457" width="15.140625" style="131" bestFit="1" customWidth="1"/>
    <col min="7458" max="7458" width="12.140625" style="131" bestFit="1" customWidth="1"/>
    <col min="7459" max="7459" width="14.42578125" style="131" bestFit="1" customWidth="1"/>
    <col min="7460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696" width="27.140625" style="131" bestFit="1" customWidth="1"/>
    <col min="7697" max="7697" width="17.7109375" style="131" bestFit="1" customWidth="1"/>
    <col min="7698" max="7698" width="14" style="131" bestFit="1" customWidth="1"/>
    <col min="7699" max="7699" width="17.42578125" style="131" bestFit="1" customWidth="1"/>
    <col min="7700" max="7700" width="14.28515625" style="131" bestFit="1" customWidth="1"/>
    <col min="7701" max="7701" width="17.42578125" style="131" bestFit="1" customWidth="1"/>
    <col min="7702" max="7702" width="14.28515625" style="131" bestFit="1" customWidth="1"/>
    <col min="7703" max="7703" width="17.42578125" style="131" bestFit="1" customWidth="1"/>
    <col min="7704" max="7704" width="14.28515625" style="131" bestFit="1" customWidth="1"/>
    <col min="7705" max="7705" width="17.7109375" style="131" bestFit="1" customWidth="1"/>
    <col min="7706" max="7706" width="14.5703125" style="131" bestFit="1" customWidth="1"/>
    <col min="7707" max="7707" width="17.42578125" style="131" bestFit="1" customWidth="1"/>
    <col min="7708" max="7708" width="14.28515625" style="131" bestFit="1" customWidth="1"/>
    <col min="7709" max="7709" width="17.42578125" style="131" bestFit="1" customWidth="1"/>
    <col min="7710" max="7710" width="14.28515625" style="131" bestFit="1" customWidth="1"/>
    <col min="7711" max="7711" width="15.42578125" style="131" bestFit="1" customWidth="1"/>
    <col min="7712" max="7712" width="12.42578125" style="131" bestFit="1" customWidth="1"/>
    <col min="7713" max="7713" width="15.140625" style="131" bestFit="1" customWidth="1"/>
    <col min="7714" max="7714" width="12.140625" style="131" bestFit="1" customWidth="1"/>
    <col min="7715" max="7715" width="14.42578125" style="131" bestFit="1" customWidth="1"/>
    <col min="7716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7952" width="27.140625" style="131" bestFit="1" customWidth="1"/>
    <col min="7953" max="7953" width="17.7109375" style="131" bestFit="1" customWidth="1"/>
    <col min="7954" max="7954" width="14" style="131" bestFit="1" customWidth="1"/>
    <col min="7955" max="7955" width="17.42578125" style="131" bestFit="1" customWidth="1"/>
    <col min="7956" max="7956" width="14.28515625" style="131" bestFit="1" customWidth="1"/>
    <col min="7957" max="7957" width="17.42578125" style="131" bestFit="1" customWidth="1"/>
    <col min="7958" max="7958" width="14.28515625" style="131" bestFit="1" customWidth="1"/>
    <col min="7959" max="7959" width="17.42578125" style="131" bestFit="1" customWidth="1"/>
    <col min="7960" max="7960" width="14.28515625" style="131" bestFit="1" customWidth="1"/>
    <col min="7961" max="7961" width="17.7109375" style="131" bestFit="1" customWidth="1"/>
    <col min="7962" max="7962" width="14.5703125" style="131" bestFit="1" customWidth="1"/>
    <col min="7963" max="7963" width="17.42578125" style="131" bestFit="1" customWidth="1"/>
    <col min="7964" max="7964" width="14.28515625" style="131" bestFit="1" customWidth="1"/>
    <col min="7965" max="7965" width="17.42578125" style="131" bestFit="1" customWidth="1"/>
    <col min="7966" max="7966" width="14.28515625" style="131" bestFit="1" customWidth="1"/>
    <col min="7967" max="7967" width="15.42578125" style="131" bestFit="1" customWidth="1"/>
    <col min="7968" max="7968" width="12.42578125" style="131" bestFit="1" customWidth="1"/>
    <col min="7969" max="7969" width="15.140625" style="131" bestFit="1" customWidth="1"/>
    <col min="7970" max="7970" width="12.140625" style="131" bestFit="1" customWidth="1"/>
    <col min="7971" max="7971" width="14.42578125" style="131" bestFit="1" customWidth="1"/>
    <col min="7972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208" width="27.140625" style="131" bestFit="1" customWidth="1"/>
    <col min="8209" max="8209" width="17.7109375" style="131" bestFit="1" customWidth="1"/>
    <col min="8210" max="8210" width="14" style="131" bestFit="1" customWidth="1"/>
    <col min="8211" max="8211" width="17.42578125" style="131" bestFit="1" customWidth="1"/>
    <col min="8212" max="8212" width="14.28515625" style="131" bestFit="1" customWidth="1"/>
    <col min="8213" max="8213" width="17.42578125" style="131" bestFit="1" customWidth="1"/>
    <col min="8214" max="8214" width="14.28515625" style="131" bestFit="1" customWidth="1"/>
    <col min="8215" max="8215" width="17.42578125" style="131" bestFit="1" customWidth="1"/>
    <col min="8216" max="8216" width="14.28515625" style="131" bestFit="1" customWidth="1"/>
    <col min="8217" max="8217" width="17.7109375" style="131" bestFit="1" customWidth="1"/>
    <col min="8218" max="8218" width="14.5703125" style="131" bestFit="1" customWidth="1"/>
    <col min="8219" max="8219" width="17.42578125" style="131" bestFit="1" customWidth="1"/>
    <col min="8220" max="8220" width="14.28515625" style="131" bestFit="1" customWidth="1"/>
    <col min="8221" max="8221" width="17.42578125" style="131" bestFit="1" customWidth="1"/>
    <col min="8222" max="8222" width="14.28515625" style="131" bestFit="1" customWidth="1"/>
    <col min="8223" max="8223" width="15.42578125" style="131" bestFit="1" customWidth="1"/>
    <col min="8224" max="8224" width="12.42578125" style="131" bestFit="1" customWidth="1"/>
    <col min="8225" max="8225" width="15.140625" style="131" bestFit="1" customWidth="1"/>
    <col min="8226" max="8226" width="12.140625" style="131" bestFit="1" customWidth="1"/>
    <col min="8227" max="8227" width="14.42578125" style="131" bestFit="1" customWidth="1"/>
    <col min="8228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464" width="27.140625" style="131" bestFit="1" customWidth="1"/>
    <col min="8465" max="8465" width="17.7109375" style="131" bestFit="1" customWidth="1"/>
    <col min="8466" max="8466" width="14" style="131" bestFit="1" customWidth="1"/>
    <col min="8467" max="8467" width="17.42578125" style="131" bestFit="1" customWidth="1"/>
    <col min="8468" max="8468" width="14.28515625" style="131" bestFit="1" customWidth="1"/>
    <col min="8469" max="8469" width="17.42578125" style="131" bestFit="1" customWidth="1"/>
    <col min="8470" max="8470" width="14.28515625" style="131" bestFit="1" customWidth="1"/>
    <col min="8471" max="8471" width="17.42578125" style="131" bestFit="1" customWidth="1"/>
    <col min="8472" max="8472" width="14.28515625" style="131" bestFit="1" customWidth="1"/>
    <col min="8473" max="8473" width="17.7109375" style="131" bestFit="1" customWidth="1"/>
    <col min="8474" max="8474" width="14.5703125" style="131" bestFit="1" customWidth="1"/>
    <col min="8475" max="8475" width="17.42578125" style="131" bestFit="1" customWidth="1"/>
    <col min="8476" max="8476" width="14.28515625" style="131" bestFit="1" customWidth="1"/>
    <col min="8477" max="8477" width="17.42578125" style="131" bestFit="1" customWidth="1"/>
    <col min="8478" max="8478" width="14.28515625" style="131" bestFit="1" customWidth="1"/>
    <col min="8479" max="8479" width="15.42578125" style="131" bestFit="1" customWidth="1"/>
    <col min="8480" max="8480" width="12.42578125" style="131" bestFit="1" customWidth="1"/>
    <col min="8481" max="8481" width="15.140625" style="131" bestFit="1" customWidth="1"/>
    <col min="8482" max="8482" width="12.140625" style="131" bestFit="1" customWidth="1"/>
    <col min="8483" max="8483" width="14.42578125" style="131" bestFit="1" customWidth="1"/>
    <col min="8484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720" width="27.140625" style="131" bestFit="1" customWidth="1"/>
    <col min="8721" max="8721" width="17.7109375" style="131" bestFit="1" customWidth="1"/>
    <col min="8722" max="8722" width="14" style="131" bestFit="1" customWidth="1"/>
    <col min="8723" max="8723" width="17.42578125" style="131" bestFit="1" customWidth="1"/>
    <col min="8724" max="8724" width="14.28515625" style="131" bestFit="1" customWidth="1"/>
    <col min="8725" max="8725" width="17.42578125" style="131" bestFit="1" customWidth="1"/>
    <col min="8726" max="8726" width="14.28515625" style="131" bestFit="1" customWidth="1"/>
    <col min="8727" max="8727" width="17.42578125" style="131" bestFit="1" customWidth="1"/>
    <col min="8728" max="8728" width="14.28515625" style="131" bestFit="1" customWidth="1"/>
    <col min="8729" max="8729" width="17.7109375" style="131" bestFit="1" customWidth="1"/>
    <col min="8730" max="8730" width="14.5703125" style="131" bestFit="1" customWidth="1"/>
    <col min="8731" max="8731" width="17.42578125" style="131" bestFit="1" customWidth="1"/>
    <col min="8732" max="8732" width="14.28515625" style="131" bestFit="1" customWidth="1"/>
    <col min="8733" max="8733" width="17.42578125" style="131" bestFit="1" customWidth="1"/>
    <col min="8734" max="8734" width="14.28515625" style="131" bestFit="1" customWidth="1"/>
    <col min="8735" max="8735" width="15.42578125" style="131" bestFit="1" customWidth="1"/>
    <col min="8736" max="8736" width="12.42578125" style="131" bestFit="1" customWidth="1"/>
    <col min="8737" max="8737" width="15.140625" style="131" bestFit="1" customWidth="1"/>
    <col min="8738" max="8738" width="12.140625" style="131" bestFit="1" customWidth="1"/>
    <col min="8739" max="8739" width="14.42578125" style="131" bestFit="1" customWidth="1"/>
    <col min="8740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8976" width="27.140625" style="131" bestFit="1" customWidth="1"/>
    <col min="8977" max="8977" width="17.7109375" style="131" bestFit="1" customWidth="1"/>
    <col min="8978" max="8978" width="14" style="131" bestFit="1" customWidth="1"/>
    <col min="8979" max="8979" width="17.42578125" style="131" bestFit="1" customWidth="1"/>
    <col min="8980" max="8980" width="14.28515625" style="131" bestFit="1" customWidth="1"/>
    <col min="8981" max="8981" width="17.42578125" style="131" bestFit="1" customWidth="1"/>
    <col min="8982" max="8982" width="14.28515625" style="131" bestFit="1" customWidth="1"/>
    <col min="8983" max="8983" width="17.42578125" style="131" bestFit="1" customWidth="1"/>
    <col min="8984" max="8984" width="14.28515625" style="131" bestFit="1" customWidth="1"/>
    <col min="8985" max="8985" width="17.7109375" style="131" bestFit="1" customWidth="1"/>
    <col min="8986" max="8986" width="14.5703125" style="131" bestFit="1" customWidth="1"/>
    <col min="8987" max="8987" width="17.42578125" style="131" bestFit="1" customWidth="1"/>
    <col min="8988" max="8988" width="14.28515625" style="131" bestFit="1" customWidth="1"/>
    <col min="8989" max="8989" width="17.42578125" style="131" bestFit="1" customWidth="1"/>
    <col min="8990" max="8990" width="14.28515625" style="131" bestFit="1" customWidth="1"/>
    <col min="8991" max="8991" width="15.42578125" style="131" bestFit="1" customWidth="1"/>
    <col min="8992" max="8992" width="12.42578125" style="131" bestFit="1" customWidth="1"/>
    <col min="8993" max="8993" width="15.140625" style="131" bestFit="1" customWidth="1"/>
    <col min="8994" max="8994" width="12.140625" style="131" bestFit="1" customWidth="1"/>
    <col min="8995" max="8995" width="14.42578125" style="131" bestFit="1" customWidth="1"/>
    <col min="8996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232" width="27.140625" style="131" bestFit="1" customWidth="1"/>
    <col min="9233" max="9233" width="17.7109375" style="131" bestFit="1" customWidth="1"/>
    <col min="9234" max="9234" width="14" style="131" bestFit="1" customWidth="1"/>
    <col min="9235" max="9235" width="17.42578125" style="131" bestFit="1" customWidth="1"/>
    <col min="9236" max="9236" width="14.28515625" style="131" bestFit="1" customWidth="1"/>
    <col min="9237" max="9237" width="17.42578125" style="131" bestFit="1" customWidth="1"/>
    <col min="9238" max="9238" width="14.28515625" style="131" bestFit="1" customWidth="1"/>
    <col min="9239" max="9239" width="17.42578125" style="131" bestFit="1" customWidth="1"/>
    <col min="9240" max="9240" width="14.28515625" style="131" bestFit="1" customWidth="1"/>
    <col min="9241" max="9241" width="17.7109375" style="131" bestFit="1" customWidth="1"/>
    <col min="9242" max="9242" width="14.5703125" style="131" bestFit="1" customWidth="1"/>
    <col min="9243" max="9243" width="17.42578125" style="131" bestFit="1" customWidth="1"/>
    <col min="9244" max="9244" width="14.28515625" style="131" bestFit="1" customWidth="1"/>
    <col min="9245" max="9245" width="17.42578125" style="131" bestFit="1" customWidth="1"/>
    <col min="9246" max="9246" width="14.28515625" style="131" bestFit="1" customWidth="1"/>
    <col min="9247" max="9247" width="15.42578125" style="131" bestFit="1" customWidth="1"/>
    <col min="9248" max="9248" width="12.42578125" style="131" bestFit="1" customWidth="1"/>
    <col min="9249" max="9249" width="15.140625" style="131" bestFit="1" customWidth="1"/>
    <col min="9250" max="9250" width="12.140625" style="131" bestFit="1" customWidth="1"/>
    <col min="9251" max="9251" width="14.42578125" style="131" bestFit="1" customWidth="1"/>
    <col min="9252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488" width="27.140625" style="131" bestFit="1" customWidth="1"/>
    <col min="9489" max="9489" width="17.7109375" style="131" bestFit="1" customWidth="1"/>
    <col min="9490" max="9490" width="14" style="131" bestFit="1" customWidth="1"/>
    <col min="9491" max="9491" width="17.42578125" style="131" bestFit="1" customWidth="1"/>
    <col min="9492" max="9492" width="14.28515625" style="131" bestFit="1" customWidth="1"/>
    <col min="9493" max="9493" width="17.42578125" style="131" bestFit="1" customWidth="1"/>
    <col min="9494" max="9494" width="14.28515625" style="131" bestFit="1" customWidth="1"/>
    <col min="9495" max="9495" width="17.42578125" style="131" bestFit="1" customWidth="1"/>
    <col min="9496" max="9496" width="14.28515625" style="131" bestFit="1" customWidth="1"/>
    <col min="9497" max="9497" width="17.7109375" style="131" bestFit="1" customWidth="1"/>
    <col min="9498" max="9498" width="14.5703125" style="131" bestFit="1" customWidth="1"/>
    <col min="9499" max="9499" width="17.42578125" style="131" bestFit="1" customWidth="1"/>
    <col min="9500" max="9500" width="14.28515625" style="131" bestFit="1" customWidth="1"/>
    <col min="9501" max="9501" width="17.42578125" style="131" bestFit="1" customWidth="1"/>
    <col min="9502" max="9502" width="14.28515625" style="131" bestFit="1" customWidth="1"/>
    <col min="9503" max="9503" width="15.42578125" style="131" bestFit="1" customWidth="1"/>
    <col min="9504" max="9504" width="12.42578125" style="131" bestFit="1" customWidth="1"/>
    <col min="9505" max="9505" width="15.140625" style="131" bestFit="1" customWidth="1"/>
    <col min="9506" max="9506" width="12.140625" style="131" bestFit="1" customWidth="1"/>
    <col min="9507" max="9507" width="14.42578125" style="131" bestFit="1" customWidth="1"/>
    <col min="9508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744" width="27.140625" style="131" bestFit="1" customWidth="1"/>
    <col min="9745" max="9745" width="17.7109375" style="131" bestFit="1" customWidth="1"/>
    <col min="9746" max="9746" width="14" style="131" bestFit="1" customWidth="1"/>
    <col min="9747" max="9747" width="17.42578125" style="131" bestFit="1" customWidth="1"/>
    <col min="9748" max="9748" width="14.28515625" style="131" bestFit="1" customWidth="1"/>
    <col min="9749" max="9749" width="17.42578125" style="131" bestFit="1" customWidth="1"/>
    <col min="9750" max="9750" width="14.28515625" style="131" bestFit="1" customWidth="1"/>
    <col min="9751" max="9751" width="17.42578125" style="131" bestFit="1" customWidth="1"/>
    <col min="9752" max="9752" width="14.28515625" style="131" bestFit="1" customWidth="1"/>
    <col min="9753" max="9753" width="17.7109375" style="131" bestFit="1" customWidth="1"/>
    <col min="9754" max="9754" width="14.5703125" style="131" bestFit="1" customWidth="1"/>
    <col min="9755" max="9755" width="17.42578125" style="131" bestFit="1" customWidth="1"/>
    <col min="9756" max="9756" width="14.28515625" style="131" bestFit="1" customWidth="1"/>
    <col min="9757" max="9757" width="17.42578125" style="131" bestFit="1" customWidth="1"/>
    <col min="9758" max="9758" width="14.28515625" style="131" bestFit="1" customWidth="1"/>
    <col min="9759" max="9759" width="15.42578125" style="131" bestFit="1" customWidth="1"/>
    <col min="9760" max="9760" width="12.42578125" style="131" bestFit="1" customWidth="1"/>
    <col min="9761" max="9761" width="15.140625" style="131" bestFit="1" customWidth="1"/>
    <col min="9762" max="9762" width="12.140625" style="131" bestFit="1" customWidth="1"/>
    <col min="9763" max="9763" width="14.42578125" style="131" bestFit="1" customWidth="1"/>
    <col min="9764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000" width="27.140625" style="131" bestFit="1" customWidth="1"/>
    <col min="10001" max="10001" width="17.7109375" style="131" bestFit="1" customWidth="1"/>
    <col min="10002" max="10002" width="14" style="131" bestFit="1" customWidth="1"/>
    <col min="10003" max="10003" width="17.42578125" style="131" bestFit="1" customWidth="1"/>
    <col min="10004" max="10004" width="14.28515625" style="131" bestFit="1" customWidth="1"/>
    <col min="10005" max="10005" width="17.42578125" style="131" bestFit="1" customWidth="1"/>
    <col min="10006" max="10006" width="14.28515625" style="131" bestFit="1" customWidth="1"/>
    <col min="10007" max="10007" width="17.42578125" style="131" bestFit="1" customWidth="1"/>
    <col min="10008" max="10008" width="14.28515625" style="131" bestFit="1" customWidth="1"/>
    <col min="10009" max="10009" width="17.7109375" style="131" bestFit="1" customWidth="1"/>
    <col min="10010" max="10010" width="14.5703125" style="131" bestFit="1" customWidth="1"/>
    <col min="10011" max="10011" width="17.42578125" style="131" bestFit="1" customWidth="1"/>
    <col min="10012" max="10012" width="14.28515625" style="131" bestFit="1" customWidth="1"/>
    <col min="10013" max="10013" width="17.42578125" style="131" bestFit="1" customWidth="1"/>
    <col min="10014" max="10014" width="14.28515625" style="131" bestFit="1" customWidth="1"/>
    <col min="10015" max="10015" width="15.42578125" style="131" bestFit="1" customWidth="1"/>
    <col min="10016" max="10016" width="12.42578125" style="131" bestFit="1" customWidth="1"/>
    <col min="10017" max="10017" width="15.140625" style="131" bestFit="1" customWidth="1"/>
    <col min="10018" max="10018" width="12.140625" style="131" bestFit="1" customWidth="1"/>
    <col min="10019" max="10019" width="14.42578125" style="131" bestFit="1" customWidth="1"/>
    <col min="10020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256" width="27.140625" style="131" bestFit="1" customWidth="1"/>
    <col min="10257" max="10257" width="17.7109375" style="131" bestFit="1" customWidth="1"/>
    <col min="10258" max="10258" width="14" style="131" bestFit="1" customWidth="1"/>
    <col min="10259" max="10259" width="17.42578125" style="131" bestFit="1" customWidth="1"/>
    <col min="10260" max="10260" width="14.28515625" style="131" bestFit="1" customWidth="1"/>
    <col min="10261" max="10261" width="17.42578125" style="131" bestFit="1" customWidth="1"/>
    <col min="10262" max="10262" width="14.28515625" style="131" bestFit="1" customWidth="1"/>
    <col min="10263" max="10263" width="17.42578125" style="131" bestFit="1" customWidth="1"/>
    <col min="10264" max="10264" width="14.28515625" style="131" bestFit="1" customWidth="1"/>
    <col min="10265" max="10265" width="17.7109375" style="131" bestFit="1" customWidth="1"/>
    <col min="10266" max="10266" width="14.5703125" style="131" bestFit="1" customWidth="1"/>
    <col min="10267" max="10267" width="17.42578125" style="131" bestFit="1" customWidth="1"/>
    <col min="10268" max="10268" width="14.28515625" style="131" bestFit="1" customWidth="1"/>
    <col min="10269" max="10269" width="17.42578125" style="131" bestFit="1" customWidth="1"/>
    <col min="10270" max="10270" width="14.28515625" style="131" bestFit="1" customWidth="1"/>
    <col min="10271" max="10271" width="15.42578125" style="131" bestFit="1" customWidth="1"/>
    <col min="10272" max="10272" width="12.42578125" style="131" bestFit="1" customWidth="1"/>
    <col min="10273" max="10273" width="15.140625" style="131" bestFit="1" customWidth="1"/>
    <col min="10274" max="10274" width="12.140625" style="131" bestFit="1" customWidth="1"/>
    <col min="10275" max="10275" width="14.42578125" style="131" bestFit="1" customWidth="1"/>
    <col min="10276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512" width="27.140625" style="131" bestFit="1" customWidth="1"/>
    <col min="10513" max="10513" width="17.7109375" style="131" bestFit="1" customWidth="1"/>
    <col min="10514" max="10514" width="14" style="131" bestFit="1" customWidth="1"/>
    <col min="10515" max="10515" width="17.42578125" style="131" bestFit="1" customWidth="1"/>
    <col min="10516" max="10516" width="14.28515625" style="131" bestFit="1" customWidth="1"/>
    <col min="10517" max="10517" width="17.42578125" style="131" bestFit="1" customWidth="1"/>
    <col min="10518" max="10518" width="14.28515625" style="131" bestFit="1" customWidth="1"/>
    <col min="10519" max="10519" width="17.42578125" style="131" bestFit="1" customWidth="1"/>
    <col min="10520" max="10520" width="14.28515625" style="131" bestFit="1" customWidth="1"/>
    <col min="10521" max="10521" width="17.7109375" style="131" bestFit="1" customWidth="1"/>
    <col min="10522" max="10522" width="14.5703125" style="131" bestFit="1" customWidth="1"/>
    <col min="10523" max="10523" width="17.42578125" style="131" bestFit="1" customWidth="1"/>
    <col min="10524" max="10524" width="14.28515625" style="131" bestFit="1" customWidth="1"/>
    <col min="10525" max="10525" width="17.42578125" style="131" bestFit="1" customWidth="1"/>
    <col min="10526" max="10526" width="14.28515625" style="131" bestFit="1" customWidth="1"/>
    <col min="10527" max="10527" width="15.42578125" style="131" bestFit="1" customWidth="1"/>
    <col min="10528" max="10528" width="12.42578125" style="131" bestFit="1" customWidth="1"/>
    <col min="10529" max="10529" width="15.140625" style="131" bestFit="1" customWidth="1"/>
    <col min="10530" max="10530" width="12.140625" style="131" bestFit="1" customWidth="1"/>
    <col min="10531" max="10531" width="14.42578125" style="131" bestFit="1" customWidth="1"/>
    <col min="10532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0768" width="27.140625" style="131" bestFit="1" customWidth="1"/>
    <col min="10769" max="10769" width="17.7109375" style="131" bestFit="1" customWidth="1"/>
    <col min="10770" max="10770" width="14" style="131" bestFit="1" customWidth="1"/>
    <col min="10771" max="10771" width="17.42578125" style="131" bestFit="1" customWidth="1"/>
    <col min="10772" max="10772" width="14.28515625" style="131" bestFit="1" customWidth="1"/>
    <col min="10773" max="10773" width="17.42578125" style="131" bestFit="1" customWidth="1"/>
    <col min="10774" max="10774" width="14.28515625" style="131" bestFit="1" customWidth="1"/>
    <col min="10775" max="10775" width="17.42578125" style="131" bestFit="1" customWidth="1"/>
    <col min="10776" max="10776" width="14.28515625" style="131" bestFit="1" customWidth="1"/>
    <col min="10777" max="10777" width="17.7109375" style="131" bestFit="1" customWidth="1"/>
    <col min="10778" max="10778" width="14.5703125" style="131" bestFit="1" customWidth="1"/>
    <col min="10779" max="10779" width="17.42578125" style="131" bestFit="1" customWidth="1"/>
    <col min="10780" max="10780" width="14.28515625" style="131" bestFit="1" customWidth="1"/>
    <col min="10781" max="10781" width="17.42578125" style="131" bestFit="1" customWidth="1"/>
    <col min="10782" max="10782" width="14.28515625" style="131" bestFit="1" customWidth="1"/>
    <col min="10783" max="10783" width="15.42578125" style="131" bestFit="1" customWidth="1"/>
    <col min="10784" max="10784" width="12.42578125" style="131" bestFit="1" customWidth="1"/>
    <col min="10785" max="10785" width="15.140625" style="131" bestFit="1" customWidth="1"/>
    <col min="10786" max="10786" width="12.140625" style="131" bestFit="1" customWidth="1"/>
    <col min="10787" max="10787" width="14.42578125" style="131" bestFit="1" customWidth="1"/>
    <col min="10788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024" width="27.140625" style="131" bestFit="1" customWidth="1"/>
    <col min="11025" max="11025" width="17.7109375" style="131" bestFit="1" customWidth="1"/>
    <col min="11026" max="11026" width="14" style="131" bestFit="1" customWidth="1"/>
    <col min="11027" max="11027" width="17.42578125" style="131" bestFit="1" customWidth="1"/>
    <col min="11028" max="11028" width="14.28515625" style="131" bestFit="1" customWidth="1"/>
    <col min="11029" max="11029" width="17.42578125" style="131" bestFit="1" customWidth="1"/>
    <col min="11030" max="11030" width="14.28515625" style="131" bestFit="1" customWidth="1"/>
    <col min="11031" max="11031" width="17.42578125" style="131" bestFit="1" customWidth="1"/>
    <col min="11032" max="11032" width="14.28515625" style="131" bestFit="1" customWidth="1"/>
    <col min="11033" max="11033" width="17.7109375" style="131" bestFit="1" customWidth="1"/>
    <col min="11034" max="11034" width="14.5703125" style="131" bestFit="1" customWidth="1"/>
    <col min="11035" max="11035" width="17.42578125" style="131" bestFit="1" customWidth="1"/>
    <col min="11036" max="11036" width="14.28515625" style="131" bestFit="1" customWidth="1"/>
    <col min="11037" max="11037" width="17.42578125" style="131" bestFit="1" customWidth="1"/>
    <col min="11038" max="11038" width="14.28515625" style="131" bestFit="1" customWidth="1"/>
    <col min="11039" max="11039" width="15.42578125" style="131" bestFit="1" customWidth="1"/>
    <col min="11040" max="11040" width="12.42578125" style="131" bestFit="1" customWidth="1"/>
    <col min="11041" max="11041" width="15.140625" style="131" bestFit="1" customWidth="1"/>
    <col min="11042" max="11042" width="12.140625" style="131" bestFit="1" customWidth="1"/>
    <col min="11043" max="11043" width="14.42578125" style="131" bestFit="1" customWidth="1"/>
    <col min="11044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280" width="27.140625" style="131" bestFit="1" customWidth="1"/>
    <col min="11281" max="11281" width="17.7109375" style="131" bestFit="1" customWidth="1"/>
    <col min="11282" max="11282" width="14" style="131" bestFit="1" customWidth="1"/>
    <col min="11283" max="11283" width="17.42578125" style="131" bestFit="1" customWidth="1"/>
    <col min="11284" max="11284" width="14.28515625" style="131" bestFit="1" customWidth="1"/>
    <col min="11285" max="11285" width="17.42578125" style="131" bestFit="1" customWidth="1"/>
    <col min="11286" max="11286" width="14.28515625" style="131" bestFit="1" customWidth="1"/>
    <col min="11287" max="11287" width="17.42578125" style="131" bestFit="1" customWidth="1"/>
    <col min="11288" max="11288" width="14.28515625" style="131" bestFit="1" customWidth="1"/>
    <col min="11289" max="11289" width="17.7109375" style="131" bestFit="1" customWidth="1"/>
    <col min="11290" max="11290" width="14.5703125" style="131" bestFit="1" customWidth="1"/>
    <col min="11291" max="11291" width="17.42578125" style="131" bestFit="1" customWidth="1"/>
    <col min="11292" max="11292" width="14.28515625" style="131" bestFit="1" customWidth="1"/>
    <col min="11293" max="11293" width="17.42578125" style="131" bestFit="1" customWidth="1"/>
    <col min="11294" max="11294" width="14.28515625" style="131" bestFit="1" customWidth="1"/>
    <col min="11295" max="11295" width="15.42578125" style="131" bestFit="1" customWidth="1"/>
    <col min="11296" max="11296" width="12.42578125" style="131" bestFit="1" customWidth="1"/>
    <col min="11297" max="11297" width="15.140625" style="131" bestFit="1" customWidth="1"/>
    <col min="11298" max="11298" width="12.140625" style="131" bestFit="1" customWidth="1"/>
    <col min="11299" max="11299" width="14.42578125" style="131" bestFit="1" customWidth="1"/>
    <col min="11300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536" width="27.140625" style="131" bestFit="1" customWidth="1"/>
    <col min="11537" max="11537" width="17.7109375" style="131" bestFit="1" customWidth="1"/>
    <col min="11538" max="11538" width="14" style="131" bestFit="1" customWidth="1"/>
    <col min="11539" max="11539" width="17.42578125" style="131" bestFit="1" customWidth="1"/>
    <col min="11540" max="11540" width="14.28515625" style="131" bestFit="1" customWidth="1"/>
    <col min="11541" max="11541" width="17.42578125" style="131" bestFit="1" customWidth="1"/>
    <col min="11542" max="11542" width="14.28515625" style="131" bestFit="1" customWidth="1"/>
    <col min="11543" max="11543" width="17.42578125" style="131" bestFit="1" customWidth="1"/>
    <col min="11544" max="11544" width="14.28515625" style="131" bestFit="1" customWidth="1"/>
    <col min="11545" max="11545" width="17.7109375" style="131" bestFit="1" customWidth="1"/>
    <col min="11546" max="11546" width="14.5703125" style="131" bestFit="1" customWidth="1"/>
    <col min="11547" max="11547" width="17.42578125" style="131" bestFit="1" customWidth="1"/>
    <col min="11548" max="11548" width="14.28515625" style="131" bestFit="1" customWidth="1"/>
    <col min="11549" max="11549" width="17.42578125" style="131" bestFit="1" customWidth="1"/>
    <col min="11550" max="11550" width="14.28515625" style="131" bestFit="1" customWidth="1"/>
    <col min="11551" max="11551" width="15.42578125" style="131" bestFit="1" customWidth="1"/>
    <col min="11552" max="11552" width="12.42578125" style="131" bestFit="1" customWidth="1"/>
    <col min="11553" max="11553" width="15.140625" style="131" bestFit="1" customWidth="1"/>
    <col min="11554" max="11554" width="12.140625" style="131" bestFit="1" customWidth="1"/>
    <col min="11555" max="11555" width="14.42578125" style="131" bestFit="1" customWidth="1"/>
    <col min="11556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1792" width="27.140625" style="131" bestFit="1" customWidth="1"/>
    <col min="11793" max="11793" width="17.7109375" style="131" bestFit="1" customWidth="1"/>
    <col min="11794" max="11794" width="14" style="131" bestFit="1" customWidth="1"/>
    <col min="11795" max="11795" width="17.42578125" style="131" bestFit="1" customWidth="1"/>
    <col min="11796" max="11796" width="14.28515625" style="131" bestFit="1" customWidth="1"/>
    <col min="11797" max="11797" width="17.42578125" style="131" bestFit="1" customWidth="1"/>
    <col min="11798" max="11798" width="14.28515625" style="131" bestFit="1" customWidth="1"/>
    <col min="11799" max="11799" width="17.42578125" style="131" bestFit="1" customWidth="1"/>
    <col min="11800" max="11800" width="14.28515625" style="131" bestFit="1" customWidth="1"/>
    <col min="11801" max="11801" width="17.7109375" style="131" bestFit="1" customWidth="1"/>
    <col min="11802" max="11802" width="14.5703125" style="131" bestFit="1" customWidth="1"/>
    <col min="11803" max="11803" width="17.42578125" style="131" bestFit="1" customWidth="1"/>
    <col min="11804" max="11804" width="14.28515625" style="131" bestFit="1" customWidth="1"/>
    <col min="11805" max="11805" width="17.42578125" style="131" bestFit="1" customWidth="1"/>
    <col min="11806" max="11806" width="14.28515625" style="131" bestFit="1" customWidth="1"/>
    <col min="11807" max="11807" width="15.42578125" style="131" bestFit="1" customWidth="1"/>
    <col min="11808" max="11808" width="12.42578125" style="131" bestFit="1" customWidth="1"/>
    <col min="11809" max="11809" width="15.140625" style="131" bestFit="1" customWidth="1"/>
    <col min="11810" max="11810" width="12.140625" style="131" bestFit="1" customWidth="1"/>
    <col min="11811" max="11811" width="14.42578125" style="131" bestFit="1" customWidth="1"/>
    <col min="11812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048" width="27.140625" style="131" bestFit="1" customWidth="1"/>
    <col min="12049" max="12049" width="17.7109375" style="131" bestFit="1" customWidth="1"/>
    <col min="12050" max="12050" width="14" style="131" bestFit="1" customWidth="1"/>
    <col min="12051" max="12051" width="17.42578125" style="131" bestFit="1" customWidth="1"/>
    <col min="12052" max="12052" width="14.28515625" style="131" bestFit="1" customWidth="1"/>
    <col min="12053" max="12053" width="17.42578125" style="131" bestFit="1" customWidth="1"/>
    <col min="12054" max="12054" width="14.28515625" style="131" bestFit="1" customWidth="1"/>
    <col min="12055" max="12055" width="17.42578125" style="131" bestFit="1" customWidth="1"/>
    <col min="12056" max="12056" width="14.28515625" style="131" bestFit="1" customWidth="1"/>
    <col min="12057" max="12057" width="17.7109375" style="131" bestFit="1" customWidth="1"/>
    <col min="12058" max="12058" width="14.5703125" style="131" bestFit="1" customWidth="1"/>
    <col min="12059" max="12059" width="17.42578125" style="131" bestFit="1" customWidth="1"/>
    <col min="12060" max="12060" width="14.28515625" style="131" bestFit="1" customWidth="1"/>
    <col min="12061" max="12061" width="17.42578125" style="131" bestFit="1" customWidth="1"/>
    <col min="12062" max="12062" width="14.28515625" style="131" bestFit="1" customWidth="1"/>
    <col min="12063" max="12063" width="15.42578125" style="131" bestFit="1" customWidth="1"/>
    <col min="12064" max="12064" width="12.42578125" style="131" bestFit="1" customWidth="1"/>
    <col min="12065" max="12065" width="15.140625" style="131" bestFit="1" customWidth="1"/>
    <col min="12066" max="12066" width="12.140625" style="131" bestFit="1" customWidth="1"/>
    <col min="12067" max="12067" width="14.42578125" style="131" bestFit="1" customWidth="1"/>
    <col min="12068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304" width="27.140625" style="131" bestFit="1" customWidth="1"/>
    <col min="12305" max="12305" width="17.7109375" style="131" bestFit="1" customWidth="1"/>
    <col min="12306" max="12306" width="14" style="131" bestFit="1" customWidth="1"/>
    <col min="12307" max="12307" width="17.42578125" style="131" bestFit="1" customWidth="1"/>
    <col min="12308" max="12308" width="14.28515625" style="131" bestFit="1" customWidth="1"/>
    <col min="12309" max="12309" width="17.42578125" style="131" bestFit="1" customWidth="1"/>
    <col min="12310" max="12310" width="14.28515625" style="131" bestFit="1" customWidth="1"/>
    <col min="12311" max="12311" width="17.42578125" style="131" bestFit="1" customWidth="1"/>
    <col min="12312" max="12312" width="14.28515625" style="131" bestFit="1" customWidth="1"/>
    <col min="12313" max="12313" width="17.7109375" style="131" bestFit="1" customWidth="1"/>
    <col min="12314" max="12314" width="14.5703125" style="131" bestFit="1" customWidth="1"/>
    <col min="12315" max="12315" width="17.42578125" style="131" bestFit="1" customWidth="1"/>
    <col min="12316" max="12316" width="14.28515625" style="131" bestFit="1" customWidth="1"/>
    <col min="12317" max="12317" width="17.42578125" style="131" bestFit="1" customWidth="1"/>
    <col min="12318" max="12318" width="14.28515625" style="131" bestFit="1" customWidth="1"/>
    <col min="12319" max="12319" width="15.42578125" style="131" bestFit="1" customWidth="1"/>
    <col min="12320" max="12320" width="12.42578125" style="131" bestFit="1" customWidth="1"/>
    <col min="12321" max="12321" width="15.140625" style="131" bestFit="1" customWidth="1"/>
    <col min="12322" max="12322" width="12.140625" style="131" bestFit="1" customWidth="1"/>
    <col min="12323" max="12323" width="14.42578125" style="131" bestFit="1" customWidth="1"/>
    <col min="12324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560" width="27.140625" style="131" bestFit="1" customWidth="1"/>
    <col min="12561" max="12561" width="17.7109375" style="131" bestFit="1" customWidth="1"/>
    <col min="12562" max="12562" width="14" style="131" bestFit="1" customWidth="1"/>
    <col min="12563" max="12563" width="17.42578125" style="131" bestFit="1" customWidth="1"/>
    <col min="12564" max="12564" width="14.28515625" style="131" bestFit="1" customWidth="1"/>
    <col min="12565" max="12565" width="17.42578125" style="131" bestFit="1" customWidth="1"/>
    <col min="12566" max="12566" width="14.28515625" style="131" bestFit="1" customWidth="1"/>
    <col min="12567" max="12567" width="17.42578125" style="131" bestFit="1" customWidth="1"/>
    <col min="12568" max="12568" width="14.28515625" style="131" bestFit="1" customWidth="1"/>
    <col min="12569" max="12569" width="17.7109375" style="131" bestFit="1" customWidth="1"/>
    <col min="12570" max="12570" width="14.5703125" style="131" bestFit="1" customWidth="1"/>
    <col min="12571" max="12571" width="17.42578125" style="131" bestFit="1" customWidth="1"/>
    <col min="12572" max="12572" width="14.28515625" style="131" bestFit="1" customWidth="1"/>
    <col min="12573" max="12573" width="17.42578125" style="131" bestFit="1" customWidth="1"/>
    <col min="12574" max="12574" width="14.28515625" style="131" bestFit="1" customWidth="1"/>
    <col min="12575" max="12575" width="15.42578125" style="131" bestFit="1" customWidth="1"/>
    <col min="12576" max="12576" width="12.42578125" style="131" bestFit="1" customWidth="1"/>
    <col min="12577" max="12577" width="15.140625" style="131" bestFit="1" customWidth="1"/>
    <col min="12578" max="12578" width="12.140625" style="131" bestFit="1" customWidth="1"/>
    <col min="12579" max="12579" width="14.42578125" style="131" bestFit="1" customWidth="1"/>
    <col min="12580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2816" width="27.140625" style="131" bestFit="1" customWidth="1"/>
    <col min="12817" max="12817" width="17.7109375" style="131" bestFit="1" customWidth="1"/>
    <col min="12818" max="12818" width="14" style="131" bestFit="1" customWidth="1"/>
    <col min="12819" max="12819" width="17.42578125" style="131" bestFit="1" customWidth="1"/>
    <col min="12820" max="12820" width="14.28515625" style="131" bestFit="1" customWidth="1"/>
    <col min="12821" max="12821" width="17.42578125" style="131" bestFit="1" customWidth="1"/>
    <col min="12822" max="12822" width="14.28515625" style="131" bestFit="1" customWidth="1"/>
    <col min="12823" max="12823" width="17.42578125" style="131" bestFit="1" customWidth="1"/>
    <col min="12824" max="12824" width="14.28515625" style="131" bestFit="1" customWidth="1"/>
    <col min="12825" max="12825" width="17.7109375" style="131" bestFit="1" customWidth="1"/>
    <col min="12826" max="12826" width="14.5703125" style="131" bestFit="1" customWidth="1"/>
    <col min="12827" max="12827" width="17.42578125" style="131" bestFit="1" customWidth="1"/>
    <col min="12828" max="12828" width="14.28515625" style="131" bestFit="1" customWidth="1"/>
    <col min="12829" max="12829" width="17.42578125" style="131" bestFit="1" customWidth="1"/>
    <col min="12830" max="12830" width="14.28515625" style="131" bestFit="1" customWidth="1"/>
    <col min="12831" max="12831" width="15.42578125" style="131" bestFit="1" customWidth="1"/>
    <col min="12832" max="12832" width="12.42578125" style="131" bestFit="1" customWidth="1"/>
    <col min="12833" max="12833" width="15.140625" style="131" bestFit="1" customWidth="1"/>
    <col min="12834" max="12834" width="12.140625" style="131" bestFit="1" customWidth="1"/>
    <col min="12835" max="12835" width="14.42578125" style="131" bestFit="1" customWidth="1"/>
    <col min="12836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072" width="27.140625" style="131" bestFit="1" customWidth="1"/>
    <col min="13073" max="13073" width="17.7109375" style="131" bestFit="1" customWidth="1"/>
    <col min="13074" max="13074" width="14" style="131" bestFit="1" customWidth="1"/>
    <col min="13075" max="13075" width="17.42578125" style="131" bestFit="1" customWidth="1"/>
    <col min="13076" max="13076" width="14.28515625" style="131" bestFit="1" customWidth="1"/>
    <col min="13077" max="13077" width="17.42578125" style="131" bestFit="1" customWidth="1"/>
    <col min="13078" max="13078" width="14.28515625" style="131" bestFit="1" customWidth="1"/>
    <col min="13079" max="13079" width="17.42578125" style="131" bestFit="1" customWidth="1"/>
    <col min="13080" max="13080" width="14.28515625" style="131" bestFit="1" customWidth="1"/>
    <col min="13081" max="13081" width="17.7109375" style="131" bestFit="1" customWidth="1"/>
    <col min="13082" max="13082" width="14.5703125" style="131" bestFit="1" customWidth="1"/>
    <col min="13083" max="13083" width="17.42578125" style="131" bestFit="1" customWidth="1"/>
    <col min="13084" max="13084" width="14.28515625" style="131" bestFit="1" customWidth="1"/>
    <col min="13085" max="13085" width="17.42578125" style="131" bestFit="1" customWidth="1"/>
    <col min="13086" max="13086" width="14.28515625" style="131" bestFit="1" customWidth="1"/>
    <col min="13087" max="13087" width="15.42578125" style="131" bestFit="1" customWidth="1"/>
    <col min="13088" max="13088" width="12.42578125" style="131" bestFit="1" customWidth="1"/>
    <col min="13089" max="13089" width="15.140625" style="131" bestFit="1" customWidth="1"/>
    <col min="13090" max="13090" width="12.140625" style="131" bestFit="1" customWidth="1"/>
    <col min="13091" max="13091" width="14.42578125" style="131" bestFit="1" customWidth="1"/>
    <col min="13092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328" width="27.140625" style="131" bestFit="1" customWidth="1"/>
    <col min="13329" max="13329" width="17.7109375" style="131" bestFit="1" customWidth="1"/>
    <col min="13330" max="13330" width="14" style="131" bestFit="1" customWidth="1"/>
    <col min="13331" max="13331" width="17.42578125" style="131" bestFit="1" customWidth="1"/>
    <col min="13332" max="13332" width="14.28515625" style="131" bestFit="1" customWidth="1"/>
    <col min="13333" max="13333" width="17.42578125" style="131" bestFit="1" customWidth="1"/>
    <col min="13334" max="13334" width="14.28515625" style="131" bestFit="1" customWidth="1"/>
    <col min="13335" max="13335" width="17.42578125" style="131" bestFit="1" customWidth="1"/>
    <col min="13336" max="13336" width="14.28515625" style="131" bestFit="1" customWidth="1"/>
    <col min="13337" max="13337" width="17.7109375" style="131" bestFit="1" customWidth="1"/>
    <col min="13338" max="13338" width="14.5703125" style="131" bestFit="1" customWidth="1"/>
    <col min="13339" max="13339" width="17.42578125" style="131" bestFit="1" customWidth="1"/>
    <col min="13340" max="13340" width="14.28515625" style="131" bestFit="1" customWidth="1"/>
    <col min="13341" max="13341" width="17.42578125" style="131" bestFit="1" customWidth="1"/>
    <col min="13342" max="13342" width="14.28515625" style="131" bestFit="1" customWidth="1"/>
    <col min="13343" max="13343" width="15.42578125" style="131" bestFit="1" customWidth="1"/>
    <col min="13344" max="13344" width="12.42578125" style="131" bestFit="1" customWidth="1"/>
    <col min="13345" max="13345" width="15.140625" style="131" bestFit="1" customWidth="1"/>
    <col min="13346" max="13346" width="12.140625" style="131" bestFit="1" customWidth="1"/>
    <col min="13347" max="13347" width="14.42578125" style="131" bestFit="1" customWidth="1"/>
    <col min="13348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584" width="27.140625" style="131" bestFit="1" customWidth="1"/>
    <col min="13585" max="13585" width="17.7109375" style="131" bestFit="1" customWidth="1"/>
    <col min="13586" max="13586" width="14" style="131" bestFit="1" customWidth="1"/>
    <col min="13587" max="13587" width="17.42578125" style="131" bestFit="1" customWidth="1"/>
    <col min="13588" max="13588" width="14.28515625" style="131" bestFit="1" customWidth="1"/>
    <col min="13589" max="13589" width="17.42578125" style="131" bestFit="1" customWidth="1"/>
    <col min="13590" max="13590" width="14.28515625" style="131" bestFit="1" customWidth="1"/>
    <col min="13591" max="13591" width="17.42578125" style="131" bestFit="1" customWidth="1"/>
    <col min="13592" max="13592" width="14.28515625" style="131" bestFit="1" customWidth="1"/>
    <col min="13593" max="13593" width="17.7109375" style="131" bestFit="1" customWidth="1"/>
    <col min="13594" max="13594" width="14.5703125" style="131" bestFit="1" customWidth="1"/>
    <col min="13595" max="13595" width="17.42578125" style="131" bestFit="1" customWidth="1"/>
    <col min="13596" max="13596" width="14.28515625" style="131" bestFit="1" customWidth="1"/>
    <col min="13597" max="13597" width="17.42578125" style="131" bestFit="1" customWidth="1"/>
    <col min="13598" max="13598" width="14.28515625" style="131" bestFit="1" customWidth="1"/>
    <col min="13599" max="13599" width="15.42578125" style="131" bestFit="1" customWidth="1"/>
    <col min="13600" max="13600" width="12.42578125" style="131" bestFit="1" customWidth="1"/>
    <col min="13601" max="13601" width="15.140625" style="131" bestFit="1" customWidth="1"/>
    <col min="13602" max="13602" width="12.140625" style="131" bestFit="1" customWidth="1"/>
    <col min="13603" max="13603" width="14.42578125" style="131" bestFit="1" customWidth="1"/>
    <col min="13604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3840" width="27.140625" style="131" bestFit="1" customWidth="1"/>
    <col min="13841" max="13841" width="17.7109375" style="131" bestFit="1" customWidth="1"/>
    <col min="13842" max="13842" width="14" style="131" bestFit="1" customWidth="1"/>
    <col min="13843" max="13843" width="17.42578125" style="131" bestFit="1" customWidth="1"/>
    <col min="13844" max="13844" width="14.28515625" style="131" bestFit="1" customWidth="1"/>
    <col min="13845" max="13845" width="17.42578125" style="131" bestFit="1" customWidth="1"/>
    <col min="13846" max="13846" width="14.28515625" style="131" bestFit="1" customWidth="1"/>
    <col min="13847" max="13847" width="17.42578125" style="131" bestFit="1" customWidth="1"/>
    <col min="13848" max="13848" width="14.28515625" style="131" bestFit="1" customWidth="1"/>
    <col min="13849" max="13849" width="17.7109375" style="131" bestFit="1" customWidth="1"/>
    <col min="13850" max="13850" width="14.5703125" style="131" bestFit="1" customWidth="1"/>
    <col min="13851" max="13851" width="17.42578125" style="131" bestFit="1" customWidth="1"/>
    <col min="13852" max="13852" width="14.28515625" style="131" bestFit="1" customWidth="1"/>
    <col min="13853" max="13853" width="17.42578125" style="131" bestFit="1" customWidth="1"/>
    <col min="13854" max="13854" width="14.28515625" style="131" bestFit="1" customWidth="1"/>
    <col min="13855" max="13855" width="15.42578125" style="131" bestFit="1" customWidth="1"/>
    <col min="13856" max="13856" width="12.42578125" style="131" bestFit="1" customWidth="1"/>
    <col min="13857" max="13857" width="15.140625" style="131" bestFit="1" customWidth="1"/>
    <col min="13858" max="13858" width="12.140625" style="131" bestFit="1" customWidth="1"/>
    <col min="13859" max="13859" width="14.42578125" style="131" bestFit="1" customWidth="1"/>
    <col min="13860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096" width="27.140625" style="131" bestFit="1" customWidth="1"/>
    <col min="14097" max="14097" width="17.7109375" style="131" bestFit="1" customWidth="1"/>
    <col min="14098" max="14098" width="14" style="131" bestFit="1" customWidth="1"/>
    <col min="14099" max="14099" width="17.42578125" style="131" bestFit="1" customWidth="1"/>
    <col min="14100" max="14100" width="14.28515625" style="131" bestFit="1" customWidth="1"/>
    <col min="14101" max="14101" width="17.42578125" style="131" bestFit="1" customWidth="1"/>
    <col min="14102" max="14102" width="14.28515625" style="131" bestFit="1" customWidth="1"/>
    <col min="14103" max="14103" width="17.42578125" style="131" bestFit="1" customWidth="1"/>
    <col min="14104" max="14104" width="14.28515625" style="131" bestFit="1" customWidth="1"/>
    <col min="14105" max="14105" width="17.7109375" style="131" bestFit="1" customWidth="1"/>
    <col min="14106" max="14106" width="14.5703125" style="131" bestFit="1" customWidth="1"/>
    <col min="14107" max="14107" width="17.42578125" style="131" bestFit="1" customWidth="1"/>
    <col min="14108" max="14108" width="14.28515625" style="131" bestFit="1" customWidth="1"/>
    <col min="14109" max="14109" width="17.42578125" style="131" bestFit="1" customWidth="1"/>
    <col min="14110" max="14110" width="14.28515625" style="131" bestFit="1" customWidth="1"/>
    <col min="14111" max="14111" width="15.42578125" style="131" bestFit="1" customWidth="1"/>
    <col min="14112" max="14112" width="12.42578125" style="131" bestFit="1" customWidth="1"/>
    <col min="14113" max="14113" width="15.140625" style="131" bestFit="1" customWidth="1"/>
    <col min="14114" max="14114" width="12.140625" style="131" bestFit="1" customWidth="1"/>
    <col min="14115" max="14115" width="14.42578125" style="131" bestFit="1" customWidth="1"/>
    <col min="14116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352" width="27.140625" style="131" bestFit="1" customWidth="1"/>
    <col min="14353" max="14353" width="17.7109375" style="131" bestFit="1" customWidth="1"/>
    <col min="14354" max="14354" width="14" style="131" bestFit="1" customWidth="1"/>
    <col min="14355" max="14355" width="17.42578125" style="131" bestFit="1" customWidth="1"/>
    <col min="14356" max="14356" width="14.28515625" style="131" bestFit="1" customWidth="1"/>
    <col min="14357" max="14357" width="17.42578125" style="131" bestFit="1" customWidth="1"/>
    <col min="14358" max="14358" width="14.28515625" style="131" bestFit="1" customWidth="1"/>
    <col min="14359" max="14359" width="17.42578125" style="131" bestFit="1" customWidth="1"/>
    <col min="14360" max="14360" width="14.28515625" style="131" bestFit="1" customWidth="1"/>
    <col min="14361" max="14361" width="17.7109375" style="131" bestFit="1" customWidth="1"/>
    <col min="14362" max="14362" width="14.5703125" style="131" bestFit="1" customWidth="1"/>
    <col min="14363" max="14363" width="17.42578125" style="131" bestFit="1" customWidth="1"/>
    <col min="14364" max="14364" width="14.28515625" style="131" bestFit="1" customWidth="1"/>
    <col min="14365" max="14365" width="17.42578125" style="131" bestFit="1" customWidth="1"/>
    <col min="14366" max="14366" width="14.28515625" style="131" bestFit="1" customWidth="1"/>
    <col min="14367" max="14367" width="15.42578125" style="131" bestFit="1" customWidth="1"/>
    <col min="14368" max="14368" width="12.42578125" style="131" bestFit="1" customWidth="1"/>
    <col min="14369" max="14369" width="15.140625" style="131" bestFit="1" customWidth="1"/>
    <col min="14370" max="14370" width="12.140625" style="131" bestFit="1" customWidth="1"/>
    <col min="14371" max="14371" width="14.42578125" style="131" bestFit="1" customWidth="1"/>
    <col min="14372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608" width="27.140625" style="131" bestFit="1" customWidth="1"/>
    <col min="14609" max="14609" width="17.7109375" style="131" bestFit="1" customWidth="1"/>
    <col min="14610" max="14610" width="14" style="131" bestFit="1" customWidth="1"/>
    <col min="14611" max="14611" width="17.42578125" style="131" bestFit="1" customWidth="1"/>
    <col min="14612" max="14612" width="14.28515625" style="131" bestFit="1" customWidth="1"/>
    <col min="14613" max="14613" width="17.42578125" style="131" bestFit="1" customWidth="1"/>
    <col min="14614" max="14614" width="14.28515625" style="131" bestFit="1" customWidth="1"/>
    <col min="14615" max="14615" width="17.42578125" style="131" bestFit="1" customWidth="1"/>
    <col min="14616" max="14616" width="14.28515625" style="131" bestFit="1" customWidth="1"/>
    <col min="14617" max="14617" width="17.7109375" style="131" bestFit="1" customWidth="1"/>
    <col min="14618" max="14618" width="14.5703125" style="131" bestFit="1" customWidth="1"/>
    <col min="14619" max="14619" width="17.42578125" style="131" bestFit="1" customWidth="1"/>
    <col min="14620" max="14620" width="14.28515625" style="131" bestFit="1" customWidth="1"/>
    <col min="14621" max="14621" width="17.42578125" style="131" bestFit="1" customWidth="1"/>
    <col min="14622" max="14622" width="14.28515625" style="131" bestFit="1" customWidth="1"/>
    <col min="14623" max="14623" width="15.42578125" style="131" bestFit="1" customWidth="1"/>
    <col min="14624" max="14624" width="12.42578125" style="131" bestFit="1" customWidth="1"/>
    <col min="14625" max="14625" width="15.140625" style="131" bestFit="1" customWidth="1"/>
    <col min="14626" max="14626" width="12.140625" style="131" bestFit="1" customWidth="1"/>
    <col min="14627" max="14627" width="14.42578125" style="131" bestFit="1" customWidth="1"/>
    <col min="14628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4864" width="27.140625" style="131" bestFit="1" customWidth="1"/>
    <col min="14865" max="14865" width="17.7109375" style="131" bestFit="1" customWidth="1"/>
    <col min="14866" max="14866" width="14" style="131" bestFit="1" customWidth="1"/>
    <col min="14867" max="14867" width="17.42578125" style="131" bestFit="1" customWidth="1"/>
    <col min="14868" max="14868" width="14.28515625" style="131" bestFit="1" customWidth="1"/>
    <col min="14869" max="14869" width="17.42578125" style="131" bestFit="1" customWidth="1"/>
    <col min="14870" max="14870" width="14.28515625" style="131" bestFit="1" customWidth="1"/>
    <col min="14871" max="14871" width="17.42578125" style="131" bestFit="1" customWidth="1"/>
    <col min="14872" max="14872" width="14.28515625" style="131" bestFit="1" customWidth="1"/>
    <col min="14873" max="14873" width="17.7109375" style="131" bestFit="1" customWidth="1"/>
    <col min="14874" max="14874" width="14.5703125" style="131" bestFit="1" customWidth="1"/>
    <col min="14875" max="14875" width="17.42578125" style="131" bestFit="1" customWidth="1"/>
    <col min="14876" max="14876" width="14.28515625" style="131" bestFit="1" customWidth="1"/>
    <col min="14877" max="14877" width="17.42578125" style="131" bestFit="1" customWidth="1"/>
    <col min="14878" max="14878" width="14.28515625" style="131" bestFit="1" customWidth="1"/>
    <col min="14879" max="14879" width="15.42578125" style="131" bestFit="1" customWidth="1"/>
    <col min="14880" max="14880" width="12.42578125" style="131" bestFit="1" customWidth="1"/>
    <col min="14881" max="14881" width="15.140625" style="131" bestFit="1" customWidth="1"/>
    <col min="14882" max="14882" width="12.140625" style="131" bestFit="1" customWidth="1"/>
    <col min="14883" max="14883" width="14.42578125" style="131" bestFit="1" customWidth="1"/>
    <col min="14884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120" width="27.140625" style="131" bestFit="1" customWidth="1"/>
    <col min="15121" max="15121" width="17.7109375" style="131" bestFit="1" customWidth="1"/>
    <col min="15122" max="15122" width="14" style="131" bestFit="1" customWidth="1"/>
    <col min="15123" max="15123" width="17.42578125" style="131" bestFit="1" customWidth="1"/>
    <col min="15124" max="15124" width="14.28515625" style="131" bestFit="1" customWidth="1"/>
    <col min="15125" max="15125" width="17.42578125" style="131" bestFit="1" customWidth="1"/>
    <col min="15126" max="15126" width="14.28515625" style="131" bestFit="1" customWidth="1"/>
    <col min="15127" max="15127" width="17.42578125" style="131" bestFit="1" customWidth="1"/>
    <col min="15128" max="15128" width="14.28515625" style="131" bestFit="1" customWidth="1"/>
    <col min="15129" max="15129" width="17.7109375" style="131" bestFit="1" customWidth="1"/>
    <col min="15130" max="15130" width="14.5703125" style="131" bestFit="1" customWidth="1"/>
    <col min="15131" max="15131" width="17.42578125" style="131" bestFit="1" customWidth="1"/>
    <col min="15132" max="15132" width="14.28515625" style="131" bestFit="1" customWidth="1"/>
    <col min="15133" max="15133" width="17.42578125" style="131" bestFit="1" customWidth="1"/>
    <col min="15134" max="15134" width="14.28515625" style="131" bestFit="1" customWidth="1"/>
    <col min="15135" max="15135" width="15.42578125" style="131" bestFit="1" customWidth="1"/>
    <col min="15136" max="15136" width="12.42578125" style="131" bestFit="1" customWidth="1"/>
    <col min="15137" max="15137" width="15.140625" style="131" bestFit="1" customWidth="1"/>
    <col min="15138" max="15138" width="12.140625" style="131" bestFit="1" customWidth="1"/>
    <col min="15139" max="15139" width="14.42578125" style="131" bestFit="1" customWidth="1"/>
    <col min="15140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376" width="27.140625" style="131" bestFit="1" customWidth="1"/>
    <col min="15377" max="15377" width="17.7109375" style="131" bestFit="1" customWidth="1"/>
    <col min="15378" max="15378" width="14" style="131" bestFit="1" customWidth="1"/>
    <col min="15379" max="15379" width="17.42578125" style="131" bestFit="1" customWidth="1"/>
    <col min="15380" max="15380" width="14.28515625" style="131" bestFit="1" customWidth="1"/>
    <col min="15381" max="15381" width="17.42578125" style="131" bestFit="1" customWidth="1"/>
    <col min="15382" max="15382" width="14.28515625" style="131" bestFit="1" customWidth="1"/>
    <col min="15383" max="15383" width="17.42578125" style="131" bestFit="1" customWidth="1"/>
    <col min="15384" max="15384" width="14.28515625" style="131" bestFit="1" customWidth="1"/>
    <col min="15385" max="15385" width="17.7109375" style="131" bestFit="1" customWidth="1"/>
    <col min="15386" max="15386" width="14.5703125" style="131" bestFit="1" customWidth="1"/>
    <col min="15387" max="15387" width="17.42578125" style="131" bestFit="1" customWidth="1"/>
    <col min="15388" max="15388" width="14.28515625" style="131" bestFit="1" customWidth="1"/>
    <col min="15389" max="15389" width="17.42578125" style="131" bestFit="1" customWidth="1"/>
    <col min="15390" max="15390" width="14.28515625" style="131" bestFit="1" customWidth="1"/>
    <col min="15391" max="15391" width="15.42578125" style="131" bestFit="1" customWidth="1"/>
    <col min="15392" max="15392" width="12.42578125" style="131" bestFit="1" customWidth="1"/>
    <col min="15393" max="15393" width="15.140625" style="131" bestFit="1" customWidth="1"/>
    <col min="15394" max="15394" width="12.140625" style="131" bestFit="1" customWidth="1"/>
    <col min="15395" max="15395" width="14.42578125" style="131" bestFit="1" customWidth="1"/>
    <col min="15396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632" width="27.140625" style="131" bestFit="1" customWidth="1"/>
    <col min="15633" max="15633" width="17.7109375" style="131" bestFit="1" customWidth="1"/>
    <col min="15634" max="15634" width="14" style="131" bestFit="1" customWidth="1"/>
    <col min="15635" max="15635" width="17.42578125" style="131" bestFit="1" customWidth="1"/>
    <col min="15636" max="15636" width="14.28515625" style="131" bestFit="1" customWidth="1"/>
    <col min="15637" max="15637" width="17.42578125" style="131" bestFit="1" customWidth="1"/>
    <col min="15638" max="15638" width="14.28515625" style="131" bestFit="1" customWidth="1"/>
    <col min="15639" max="15639" width="17.42578125" style="131" bestFit="1" customWidth="1"/>
    <col min="15640" max="15640" width="14.28515625" style="131" bestFit="1" customWidth="1"/>
    <col min="15641" max="15641" width="17.7109375" style="131" bestFit="1" customWidth="1"/>
    <col min="15642" max="15642" width="14.5703125" style="131" bestFit="1" customWidth="1"/>
    <col min="15643" max="15643" width="17.42578125" style="131" bestFit="1" customWidth="1"/>
    <col min="15644" max="15644" width="14.28515625" style="131" bestFit="1" customWidth="1"/>
    <col min="15645" max="15645" width="17.42578125" style="131" bestFit="1" customWidth="1"/>
    <col min="15646" max="15646" width="14.28515625" style="131" bestFit="1" customWidth="1"/>
    <col min="15647" max="15647" width="15.42578125" style="131" bestFit="1" customWidth="1"/>
    <col min="15648" max="15648" width="12.42578125" style="131" bestFit="1" customWidth="1"/>
    <col min="15649" max="15649" width="15.140625" style="131" bestFit="1" customWidth="1"/>
    <col min="15650" max="15650" width="12.140625" style="131" bestFit="1" customWidth="1"/>
    <col min="15651" max="15651" width="14.42578125" style="131" bestFit="1" customWidth="1"/>
    <col min="15652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5888" width="27.140625" style="131" bestFit="1" customWidth="1"/>
    <col min="15889" max="15889" width="17.7109375" style="131" bestFit="1" customWidth="1"/>
    <col min="15890" max="15890" width="14" style="131" bestFit="1" customWidth="1"/>
    <col min="15891" max="15891" width="17.42578125" style="131" bestFit="1" customWidth="1"/>
    <col min="15892" max="15892" width="14.28515625" style="131" bestFit="1" customWidth="1"/>
    <col min="15893" max="15893" width="17.42578125" style="131" bestFit="1" customWidth="1"/>
    <col min="15894" max="15894" width="14.28515625" style="131" bestFit="1" customWidth="1"/>
    <col min="15895" max="15895" width="17.42578125" style="131" bestFit="1" customWidth="1"/>
    <col min="15896" max="15896" width="14.28515625" style="131" bestFit="1" customWidth="1"/>
    <col min="15897" max="15897" width="17.7109375" style="131" bestFit="1" customWidth="1"/>
    <col min="15898" max="15898" width="14.5703125" style="131" bestFit="1" customWidth="1"/>
    <col min="15899" max="15899" width="17.42578125" style="131" bestFit="1" customWidth="1"/>
    <col min="15900" max="15900" width="14.28515625" style="131" bestFit="1" customWidth="1"/>
    <col min="15901" max="15901" width="17.42578125" style="131" bestFit="1" customWidth="1"/>
    <col min="15902" max="15902" width="14.28515625" style="131" bestFit="1" customWidth="1"/>
    <col min="15903" max="15903" width="15.42578125" style="131" bestFit="1" customWidth="1"/>
    <col min="15904" max="15904" width="12.42578125" style="131" bestFit="1" customWidth="1"/>
    <col min="15905" max="15905" width="15.140625" style="131" bestFit="1" customWidth="1"/>
    <col min="15906" max="15906" width="12.140625" style="131" bestFit="1" customWidth="1"/>
    <col min="15907" max="15907" width="14.42578125" style="131" bestFit="1" customWidth="1"/>
    <col min="15908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144" width="27.140625" style="131" bestFit="1" customWidth="1"/>
    <col min="16145" max="16145" width="17.7109375" style="131" bestFit="1" customWidth="1"/>
    <col min="16146" max="16146" width="14" style="131" bestFit="1" customWidth="1"/>
    <col min="16147" max="16147" width="17.42578125" style="131" bestFit="1" customWidth="1"/>
    <col min="16148" max="16148" width="14.28515625" style="131" bestFit="1" customWidth="1"/>
    <col min="16149" max="16149" width="17.42578125" style="131" bestFit="1" customWidth="1"/>
    <col min="16150" max="16150" width="14.28515625" style="131" bestFit="1" customWidth="1"/>
    <col min="16151" max="16151" width="17.42578125" style="131" bestFit="1" customWidth="1"/>
    <col min="16152" max="16152" width="14.28515625" style="131" bestFit="1" customWidth="1"/>
    <col min="16153" max="16153" width="17.7109375" style="131" bestFit="1" customWidth="1"/>
    <col min="16154" max="16154" width="14.5703125" style="131" bestFit="1" customWidth="1"/>
    <col min="16155" max="16155" width="17.42578125" style="131" bestFit="1" customWidth="1"/>
    <col min="16156" max="16156" width="14.28515625" style="131" bestFit="1" customWidth="1"/>
    <col min="16157" max="16157" width="17.42578125" style="131" bestFit="1" customWidth="1"/>
    <col min="16158" max="16158" width="14.28515625" style="131" bestFit="1" customWidth="1"/>
    <col min="16159" max="16159" width="15.42578125" style="131" bestFit="1" customWidth="1"/>
    <col min="16160" max="16160" width="12.42578125" style="131" bestFit="1" customWidth="1"/>
    <col min="16161" max="16161" width="15.140625" style="131" bestFit="1" customWidth="1"/>
    <col min="16162" max="16162" width="12.140625" style="131" bestFit="1" customWidth="1"/>
    <col min="16163" max="16163" width="14.42578125" style="131" bestFit="1" customWidth="1"/>
    <col min="16164" max="16384" width="11.42578125" style="131"/>
  </cols>
  <sheetData>
    <row r="1" spans="1:13" ht="24.75" customHeight="1" x14ac:dyDescent="0.2">
      <c r="A1" s="131"/>
      <c r="B1" s="809" t="s">
        <v>113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</row>
    <row r="2" spans="1:13" ht="14.25" customHeight="1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3.5" thickTop="1" x14ac:dyDescent="0.2">
      <c r="B3" s="810" t="s">
        <v>32</v>
      </c>
      <c r="C3" s="812" t="s">
        <v>33</v>
      </c>
      <c r="D3" s="823" t="s">
        <v>34</v>
      </c>
      <c r="E3" s="824"/>
      <c r="F3" s="831"/>
      <c r="G3" s="816" t="s">
        <v>35</v>
      </c>
      <c r="H3" s="817"/>
      <c r="I3" s="817"/>
      <c r="J3" s="817"/>
      <c r="K3" s="817"/>
      <c r="L3" s="817"/>
      <c r="M3" s="818"/>
    </row>
    <row r="4" spans="1:13" ht="116.1" customHeight="1" thickBot="1" x14ac:dyDescent="0.25">
      <c r="B4" s="811"/>
      <c r="C4" s="813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customHeight="1" thickTop="1" x14ac:dyDescent="0.2">
      <c r="B5" s="838" t="s">
        <v>46</v>
      </c>
      <c r="C5" s="17" t="s">
        <v>54</v>
      </c>
      <c r="D5" s="159"/>
      <c r="E5" s="160"/>
      <c r="F5" s="161"/>
      <c r="G5" s="21"/>
      <c r="H5" s="22"/>
      <c r="I5" s="21"/>
      <c r="J5" s="21"/>
      <c r="K5" s="160"/>
      <c r="L5" s="23"/>
      <c r="M5" s="17"/>
    </row>
    <row r="6" spans="1:13" ht="12.75" x14ac:dyDescent="0.2">
      <c r="A6" s="131"/>
      <c r="B6" s="820"/>
      <c r="C6" s="25" t="s">
        <v>56</v>
      </c>
      <c r="D6" s="162"/>
      <c r="E6" s="163"/>
      <c r="F6" s="164"/>
      <c r="G6" s="29"/>
      <c r="H6" s="30"/>
      <c r="I6" s="29"/>
      <c r="J6" s="29"/>
      <c r="K6" s="163"/>
      <c r="L6" s="32"/>
      <c r="M6" s="25"/>
    </row>
    <row r="7" spans="1:13" ht="12.75" x14ac:dyDescent="0.2">
      <c r="A7" s="131"/>
      <c r="B7" s="820"/>
      <c r="C7" s="25" t="s">
        <v>114</v>
      </c>
      <c r="D7" s="162">
        <v>2006.1126999999999</v>
      </c>
      <c r="E7" s="163"/>
      <c r="F7" s="164">
        <v>2006.1126999999999</v>
      </c>
      <c r="G7" s="29"/>
      <c r="H7" s="30"/>
      <c r="I7" s="29"/>
      <c r="J7" s="29"/>
      <c r="K7" s="163">
        <v>2004.48</v>
      </c>
      <c r="L7" s="32"/>
      <c r="M7" s="25"/>
    </row>
    <row r="8" spans="1:13" ht="12.75" x14ac:dyDescent="0.2">
      <c r="A8" s="131"/>
      <c r="B8" s="820"/>
      <c r="C8" s="25" t="s">
        <v>115</v>
      </c>
      <c r="D8" s="162"/>
      <c r="E8" s="163"/>
      <c r="F8" s="164"/>
      <c r="G8" s="29"/>
      <c r="H8" s="30"/>
      <c r="I8" s="29"/>
      <c r="J8" s="29"/>
      <c r="K8" s="163"/>
      <c r="L8" s="32"/>
      <c r="M8" s="25"/>
    </row>
    <row r="9" spans="1:13" ht="12.75" x14ac:dyDescent="0.2">
      <c r="B9" s="820"/>
      <c r="C9" s="33" t="s">
        <v>49</v>
      </c>
      <c r="D9" s="165"/>
      <c r="E9" s="166"/>
      <c r="F9" s="167"/>
      <c r="G9" s="35"/>
      <c r="H9" s="37"/>
      <c r="I9" s="35"/>
      <c r="J9" s="35"/>
      <c r="K9" s="166"/>
      <c r="L9" s="118"/>
      <c r="M9" s="33"/>
    </row>
    <row r="10" spans="1:13" ht="12.75" x14ac:dyDescent="0.2">
      <c r="B10" s="835"/>
      <c r="C10" s="67" t="s">
        <v>50</v>
      </c>
      <c r="D10" s="168">
        <v>2006.1126999999999</v>
      </c>
      <c r="E10" s="169"/>
      <c r="F10" s="170">
        <v>2006.1126999999999</v>
      </c>
      <c r="G10" s="69"/>
      <c r="H10" s="171"/>
      <c r="I10" s="69"/>
      <c r="J10" s="69"/>
      <c r="K10" s="169">
        <v>2004.48</v>
      </c>
      <c r="L10" s="91"/>
      <c r="M10" s="92"/>
    </row>
    <row r="11" spans="1:13" ht="12.75" customHeight="1" x14ac:dyDescent="0.2">
      <c r="B11" s="833" t="s">
        <v>51</v>
      </c>
      <c r="C11" s="17" t="s">
        <v>52</v>
      </c>
      <c r="D11" s="159"/>
      <c r="E11" s="160"/>
      <c r="F11" s="161"/>
      <c r="G11" s="21">
        <v>585.26</v>
      </c>
      <c r="H11" s="22"/>
      <c r="I11" s="21">
        <v>369</v>
      </c>
      <c r="J11" s="21">
        <v>599.26599999999996</v>
      </c>
      <c r="K11" s="160"/>
      <c r="L11" s="23"/>
      <c r="M11" s="17">
        <v>8.0000000000000002E-3</v>
      </c>
    </row>
    <row r="12" spans="1:13" ht="12.75" x14ac:dyDescent="0.2">
      <c r="A12" s="131"/>
      <c r="B12" s="820"/>
      <c r="C12" s="25" t="s">
        <v>53</v>
      </c>
      <c r="D12" s="162">
        <v>95000</v>
      </c>
      <c r="E12" s="163"/>
      <c r="F12" s="164">
        <v>95000</v>
      </c>
      <c r="G12" s="29">
        <v>174</v>
      </c>
      <c r="H12" s="30"/>
      <c r="I12" s="29">
        <v>1057</v>
      </c>
      <c r="J12" s="29">
        <v>5655.2009999999991</v>
      </c>
      <c r="K12" s="163"/>
      <c r="L12" s="32">
        <v>1476.5129999999999</v>
      </c>
      <c r="M12" s="25">
        <v>1.5640000000000001</v>
      </c>
    </row>
    <row r="13" spans="1:13" ht="12.75" x14ac:dyDescent="0.2">
      <c r="A13" s="131"/>
      <c r="B13" s="820"/>
      <c r="C13" s="25" t="s">
        <v>116</v>
      </c>
      <c r="D13" s="162"/>
      <c r="E13" s="163"/>
      <c r="F13" s="164"/>
      <c r="G13" s="29"/>
      <c r="H13" s="30"/>
      <c r="I13" s="29"/>
      <c r="J13" s="29"/>
      <c r="K13" s="163"/>
      <c r="L13" s="32"/>
      <c r="M13" s="25"/>
    </row>
    <row r="14" spans="1:13" ht="12.75" x14ac:dyDescent="0.2">
      <c r="A14" s="131"/>
      <c r="B14" s="820"/>
      <c r="C14" s="25" t="s">
        <v>54</v>
      </c>
      <c r="D14" s="162">
        <v>1339923.8863000001</v>
      </c>
      <c r="E14" s="163">
        <v>71466.476300000213</v>
      </c>
      <c r="F14" s="164">
        <v>1268457.4099999999</v>
      </c>
      <c r="G14" s="29">
        <v>8.39</v>
      </c>
      <c r="H14" s="30"/>
      <c r="I14" s="29">
        <v>3</v>
      </c>
      <c r="J14" s="29">
        <v>1222.3880710000001</v>
      </c>
      <c r="K14" s="163"/>
      <c r="L14" s="32">
        <v>1540.836</v>
      </c>
      <c r="M14" s="25">
        <v>0.01</v>
      </c>
    </row>
    <row r="15" spans="1:13" ht="12.75" x14ac:dyDescent="0.2">
      <c r="A15" s="131"/>
      <c r="B15" s="820"/>
      <c r="C15" s="25" t="s">
        <v>55</v>
      </c>
      <c r="D15" s="162"/>
      <c r="E15" s="163"/>
      <c r="F15" s="164"/>
      <c r="G15" s="29"/>
      <c r="H15" s="30"/>
      <c r="I15" s="29"/>
      <c r="J15" s="29">
        <v>13.5</v>
      </c>
      <c r="K15" s="163"/>
      <c r="L15" s="32">
        <v>1.01</v>
      </c>
      <c r="M15" s="25"/>
    </row>
    <row r="16" spans="1:13" ht="12.75" x14ac:dyDescent="0.2">
      <c r="A16" s="131"/>
      <c r="B16" s="820"/>
      <c r="C16" s="25" t="s">
        <v>117</v>
      </c>
      <c r="D16" s="162"/>
      <c r="E16" s="163"/>
      <c r="F16" s="164"/>
      <c r="G16" s="29"/>
      <c r="H16" s="30"/>
      <c r="I16" s="29"/>
      <c r="J16" s="29"/>
      <c r="K16" s="163"/>
      <c r="L16" s="32"/>
      <c r="M16" s="25"/>
    </row>
    <row r="17" spans="1:13" ht="12.75" x14ac:dyDescent="0.2">
      <c r="A17" s="131"/>
      <c r="B17" s="820"/>
      <c r="C17" s="25" t="s">
        <v>56</v>
      </c>
      <c r="D17" s="162"/>
      <c r="E17" s="163"/>
      <c r="F17" s="164"/>
      <c r="G17" s="29"/>
      <c r="H17" s="30"/>
      <c r="I17" s="29"/>
      <c r="J17" s="29">
        <v>200</v>
      </c>
      <c r="K17" s="163"/>
      <c r="L17" s="32">
        <v>8.0300000000000011</v>
      </c>
      <c r="M17" s="25"/>
    </row>
    <row r="18" spans="1:13" ht="12.75" x14ac:dyDescent="0.2">
      <c r="A18" s="131"/>
      <c r="B18" s="820"/>
      <c r="C18" s="25" t="s">
        <v>47</v>
      </c>
      <c r="D18" s="162">
        <v>137397</v>
      </c>
      <c r="E18" s="163">
        <v>115197</v>
      </c>
      <c r="F18" s="164">
        <v>22200</v>
      </c>
      <c r="G18" s="29"/>
      <c r="H18" s="30"/>
      <c r="I18" s="29"/>
      <c r="J18" s="29">
        <v>2054.9929999999999</v>
      </c>
      <c r="K18" s="163"/>
      <c r="L18" s="32">
        <v>37</v>
      </c>
      <c r="M18" s="25"/>
    </row>
    <row r="19" spans="1:13" ht="12.75" x14ac:dyDescent="0.2">
      <c r="A19" s="131"/>
      <c r="B19" s="820"/>
      <c r="C19" s="25" t="s">
        <v>57</v>
      </c>
      <c r="D19" s="162"/>
      <c r="E19" s="163"/>
      <c r="F19" s="164"/>
      <c r="G19" s="29"/>
      <c r="H19" s="30"/>
      <c r="I19" s="29"/>
      <c r="J19" s="29">
        <v>1.37</v>
      </c>
      <c r="K19" s="163"/>
      <c r="L19" s="32"/>
      <c r="M19" s="25"/>
    </row>
    <row r="20" spans="1:13" ht="12.75" x14ac:dyDescent="0.2">
      <c r="A20" s="131"/>
      <c r="B20" s="820"/>
      <c r="C20" s="25" t="s">
        <v>118</v>
      </c>
      <c r="D20" s="162"/>
      <c r="E20" s="163"/>
      <c r="F20" s="164"/>
      <c r="G20" s="29"/>
      <c r="H20" s="30"/>
      <c r="I20" s="29"/>
      <c r="J20" s="29"/>
      <c r="K20" s="163"/>
      <c r="L20" s="32"/>
      <c r="M20" s="25"/>
    </row>
    <row r="21" spans="1:13" ht="12.75" x14ac:dyDescent="0.2">
      <c r="A21" s="131"/>
      <c r="B21" s="820"/>
      <c r="C21" s="25" t="s">
        <v>58</v>
      </c>
      <c r="D21" s="162"/>
      <c r="E21" s="163"/>
      <c r="F21" s="164"/>
      <c r="G21" s="29"/>
      <c r="H21" s="30"/>
      <c r="I21" s="29"/>
      <c r="J21" s="29">
        <v>149.19999999999999</v>
      </c>
      <c r="K21" s="163"/>
      <c r="L21" s="32">
        <v>3.5190000000000001</v>
      </c>
      <c r="M21" s="25"/>
    </row>
    <row r="22" spans="1:13" ht="12.75" x14ac:dyDescent="0.2">
      <c r="A22" s="131"/>
      <c r="B22" s="820"/>
      <c r="C22" s="25" t="s">
        <v>59</v>
      </c>
      <c r="D22" s="162"/>
      <c r="E22" s="163"/>
      <c r="F22" s="164"/>
      <c r="G22" s="29"/>
      <c r="H22" s="30"/>
      <c r="I22" s="29"/>
      <c r="J22" s="29"/>
      <c r="K22" s="163"/>
      <c r="L22" s="32">
        <v>7.0839999999999996</v>
      </c>
      <c r="M22" s="25"/>
    </row>
    <row r="23" spans="1:13" ht="12.75" x14ac:dyDescent="0.2">
      <c r="A23" s="131"/>
      <c r="B23" s="820"/>
      <c r="C23" s="25" t="s">
        <v>60</v>
      </c>
      <c r="D23" s="162"/>
      <c r="E23" s="163"/>
      <c r="F23" s="164"/>
      <c r="G23" s="29"/>
      <c r="H23" s="30"/>
      <c r="I23" s="29"/>
      <c r="J23" s="29">
        <v>7</v>
      </c>
      <c r="K23" s="163"/>
      <c r="L23" s="32">
        <v>7.1719999999999997</v>
      </c>
      <c r="M23" s="25"/>
    </row>
    <row r="24" spans="1:13" ht="12.75" x14ac:dyDescent="0.2">
      <c r="A24" s="131"/>
      <c r="B24" s="820"/>
      <c r="C24" s="25" t="s">
        <v>61</v>
      </c>
      <c r="D24" s="162"/>
      <c r="E24" s="163"/>
      <c r="F24" s="164"/>
      <c r="G24" s="29"/>
      <c r="H24" s="30"/>
      <c r="I24" s="29"/>
      <c r="J24" s="29">
        <v>9.0649999999999995</v>
      </c>
      <c r="K24" s="163"/>
      <c r="L24" s="32"/>
      <c r="M24" s="25"/>
    </row>
    <row r="25" spans="1:13" ht="12.75" x14ac:dyDescent="0.2">
      <c r="A25" s="131"/>
      <c r="B25" s="820"/>
      <c r="C25" s="25" t="s">
        <v>62</v>
      </c>
      <c r="D25" s="162"/>
      <c r="E25" s="163"/>
      <c r="F25" s="164"/>
      <c r="G25" s="29"/>
      <c r="H25" s="30"/>
      <c r="I25" s="29"/>
      <c r="J25" s="29">
        <v>19.257999999999999</v>
      </c>
      <c r="K25" s="163"/>
      <c r="L25" s="32">
        <v>8.0009999999999994</v>
      </c>
      <c r="M25" s="25"/>
    </row>
    <row r="26" spans="1:13" ht="12.75" x14ac:dyDescent="0.2">
      <c r="A26" s="131"/>
      <c r="B26" s="820"/>
      <c r="C26" s="25" t="s">
        <v>67</v>
      </c>
      <c r="D26" s="162"/>
      <c r="E26" s="163"/>
      <c r="F26" s="164"/>
      <c r="G26" s="29"/>
      <c r="H26" s="30"/>
      <c r="I26" s="29"/>
      <c r="J26" s="29"/>
      <c r="K26" s="163"/>
      <c r="L26" s="32"/>
      <c r="M26" s="25"/>
    </row>
    <row r="27" spans="1:13" ht="12.75" x14ac:dyDescent="0.2">
      <c r="A27" s="131"/>
      <c r="B27" s="820"/>
      <c r="C27" s="25" t="s">
        <v>70</v>
      </c>
      <c r="D27" s="162"/>
      <c r="E27" s="163"/>
      <c r="F27" s="164"/>
      <c r="G27" s="29"/>
      <c r="H27" s="30"/>
      <c r="I27" s="29"/>
      <c r="J27" s="29"/>
      <c r="K27" s="163"/>
      <c r="L27" s="32"/>
      <c r="M27" s="25"/>
    </row>
    <row r="28" spans="1:13" ht="12.75" x14ac:dyDescent="0.2">
      <c r="A28" s="131"/>
      <c r="B28" s="820"/>
      <c r="C28" s="25" t="s">
        <v>119</v>
      </c>
      <c r="D28" s="162"/>
      <c r="E28" s="163"/>
      <c r="F28" s="164"/>
      <c r="G28" s="29"/>
      <c r="H28" s="30"/>
      <c r="I28" s="29"/>
      <c r="J28" s="29"/>
      <c r="K28" s="163"/>
      <c r="L28" s="32"/>
      <c r="M28" s="25"/>
    </row>
    <row r="29" spans="1:13" ht="12.75" x14ac:dyDescent="0.2">
      <c r="A29" s="131"/>
      <c r="B29" s="820"/>
      <c r="C29" s="25" t="s">
        <v>73</v>
      </c>
      <c r="D29" s="162"/>
      <c r="E29" s="163"/>
      <c r="F29" s="164"/>
      <c r="G29" s="29"/>
      <c r="H29" s="30"/>
      <c r="I29" s="29"/>
      <c r="J29" s="29"/>
      <c r="K29" s="163"/>
      <c r="L29" s="32"/>
      <c r="M29" s="25"/>
    </row>
    <row r="30" spans="1:13" ht="12.75" x14ac:dyDescent="0.2">
      <c r="A30" s="131"/>
      <c r="B30" s="820"/>
      <c r="C30" s="25" t="s">
        <v>120</v>
      </c>
      <c r="D30" s="162"/>
      <c r="E30" s="163"/>
      <c r="F30" s="164"/>
      <c r="G30" s="29"/>
      <c r="H30" s="30"/>
      <c r="I30" s="29"/>
      <c r="J30" s="29"/>
      <c r="K30" s="163"/>
      <c r="L30" s="32"/>
      <c r="M30" s="25"/>
    </row>
    <row r="31" spans="1:13" ht="12.75" x14ac:dyDescent="0.2">
      <c r="A31" s="131"/>
      <c r="B31" s="820"/>
      <c r="C31" s="25" t="s">
        <v>121</v>
      </c>
      <c r="D31" s="162"/>
      <c r="E31" s="163"/>
      <c r="F31" s="164"/>
      <c r="G31" s="29"/>
      <c r="H31" s="30"/>
      <c r="I31" s="29"/>
      <c r="J31" s="29"/>
      <c r="K31" s="163"/>
      <c r="L31" s="32"/>
      <c r="M31" s="25"/>
    </row>
    <row r="32" spans="1:13" ht="12.75" x14ac:dyDescent="0.2">
      <c r="A32" s="131"/>
      <c r="B32" s="820"/>
      <c r="C32" s="25" t="s">
        <v>63</v>
      </c>
      <c r="D32" s="162"/>
      <c r="E32" s="163"/>
      <c r="F32" s="164"/>
      <c r="G32" s="29"/>
      <c r="H32" s="30"/>
      <c r="I32" s="29">
        <v>20.54</v>
      </c>
      <c r="J32" s="29">
        <v>75</v>
      </c>
      <c r="K32" s="163"/>
      <c r="L32" s="32"/>
      <c r="M32" s="25"/>
    </row>
    <row r="33" spans="1:13" ht="12.75" x14ac:dyDescent="0.2">
      <c r="A33" s="131"/>
      <c r="B33" s="820"/>
      <c r="C33" s="25" t="s">
        <v>122</v>
      </c>
      <c r="D33" s="162"/>
      <c r="E33" s="163"/>
      <c r="F33" s="164"/>
      <c r="G33" s="29"/>
      <c r="H33" s="30"/>
      <c r="I33" s="29"/>
      <c r="J33" s="29"/>
      <c r="K33" s="163"/>
      <c r="L33" s="32"/>
      <c r="M33" s="25"/>
    </row>
    <row r="34" spans="1:13" ht="12.75" x14ac:dyDescent="0.2">
      <c r="A34" s="131"/>
      <c r="B34" s="820"/>
      <c r="C34" s="25" t="s">
        <v>123</v>
      </c>
      <c r="D34" s="162"/>
      <c r="E34" s="163"/>
      <c r="F34" s="164"/>
      <c r="G34" s="29"/>
      <c r="H34" s="30"/>
      <c r="I34" s="29"/>
      <c r="J34" s="29"/>
      <c r="K34" s="163"/>
      <c r="L34" s="32"/>
      <c r="M34" s="25"/>
    </row>
    <row r="35" spans="1:13" ht="12.75" x14ac:dyDescent="0.2">
      <c r="A35" s="131"/>
      <c r="B35" s="820"/>
      <c r="C35" s="25" t="s">
        <v>78</v>
      </c>
      <c r="D35" s="162"/>
      <c r="E35" s="163"/>
      <c r="F35" s="164"/>
      <c r="G35" s="29"/>
      <c r="H35" s="30"/>
      <c r="I35" s="29"/>
      <c r="J35" s="29">
        <v>110</v>
      </c>
      <c r="K35" s="163"/>
      <c r="L35" s="32"/>
      <c r="M35" s="25"/>
    </row>
    <row r="36" spans="1:13" ht="12.75" x14ac:dyDescent="0.2">
      <c r="A36" s="131"/>
      <c r="B36" s="820"/>
      <c r="C36" s="25" t="s">
        <v>64</v>
      </c>
      <c r="D36" s="162"/>
      <c r="E36" s="163"/>
      <c r="F36" s="164"/>
      <c r="G36" s="29"/>
      <c r="H36" s="30"/>
      <c r="I36" s="29"/>
      <c r="J36" s="29"/>
      <c r="K36" s="163"/>
      <c r="L36" s="32"/>
      <c r="M36" s="25"/>
    </row>
    <row r="37" spans="1:13" ht="12.75" x14ac:dyDescent="0.2">
      <c r="A37" s="131"/>
      <c r="B37" s="820"/>
      <c r="C37" s="25" t="s">
        <v>79</v>
      </c>
      <c r="D37" s="162"/>
      <c r="E37" s="163"/>
      <c r="F37" s="164"/>
      <c r="G37" s="29"/>
      <c r="H37" s="30"/>
      <c r="I37" s="29"/>
      <c r="J37" s="29"/>
      <c r="K37" s="163"/>
      <c r="L37" s="32">
        <v>323.84300000000002</v>
      </c>
      <c r="M37" s="25"/>
    </row>
    <row r="38" spans="1:13" ht="12.75" x14ac:dyDescent="0.2">
      <c r="A38" s="131"/>
      <c r="B38" s="820"/>
      <c r="C38" s="25" t="s">
        <v>109</v>
      </c>
      <c r="D38" s="162"/>
      <c r="E38" s="163"/>
      <c r="F38" s="164"/>
      <c r="G38" s="29"/>
      <c r="H38" s="30"/>
      <c r="I38" s="29"/>
      <c r="J38" s="29"/>
      <c r="K38" s="163"/>
      <c r="L38" s="32"/>
      <c r="M38" s="25"/>
    </row>
    <row r="39" spans="1:13" ht="12.75" x14ac:dyDescent="0.2">
      <c r="A39" s="131"/>
      <c r="B39" s="820"/>
      <c r="C39" s="25" t="s">
        <v>124</v>
      </c>
      <c r="D39" s="162"/>
      <c r="E39" s="163"/>
      <c r="F39" s="164"/>
      <c r="G39" s="29"/>
      <c r="H39" s="30"/>
      <c r="I39" s="29"/>
      <c r="J39" s="29">
        <v>0.7</v>
      </c>
      <c r="K39" s="163"/>
      <c r="L39" s="32"/>
      <c r="M39" s="25"/>
    </row>
    <row r="40" spans="1:13" ht="12.75" x14ac:dyDescent="0.2">
      <c r="B40" s="820"/>
      <c r="C40" s="33" t="s">
        <v>65</v>
      </c>
      <c r="D40" s="165"/>
      <c r="E40" s="166"/>
      <c r="F40" s="167"/>
      <c r="G40" s="35"/>
      <c r="H40" s="37"/>
      <c r="I40" s="35"/>
      <c r="J40" s="35">
        <v>6.181</v>
      </c>
      <c r="K40" s="166"/>
      <c r="L40" s="118"/>
      <c r="M40" s="33"/>
    </row>
    <row r="41" spans="1:13" ht="12.75" x14ac:dyDescent="0.2">
      <c r="B41" s="835"/>
      <c r="C41" s="67" t="s">
        <v>50</v>
      </c>
      <c r="D41" s="168">
        <v>1572320.8863000001</v>
      </c>
      <c r="E41" s="169">
        <v>186663.47630000021</v>
      </c>
      <c r="F41" s="170">
        <v>1385657.41</v>
      </c>
      <c r="G41" s="69">
        <v>767.65</v>
      </c>
      <c r="H41" s="171"/>
      <c r="I41" s="69">
        <v>1449.54</v>
      </c>
      <c r="J41" s="69">
        <v>10123.122071000002</v>
      </c>
      <c r="K41" s="169"/>
      <c r="L41" s="91">
        <v>3413.0080000000003</v>
      </c>
      <c r="M41" s="92">
        <v>1.5820000000000001</v>
      </c>
    </row>
    <row r="42" spans="1:13" ht="12.75" customHeight="1" x14ac:dyDescent="0.2">
      <c r="B42" s="833" t="s">
        <v>68</v>
      </c>
      <c r="C42" s="17" t="s">
        <v>94</v>
      </c>
      <c r="D42" s="159"/>
      <c r="E42" s="160"/>
      <c r="F42" s="161"/>
      <c r="G42" s="21"/>
      <c r="H42" s="22"/>
      <c r="I42" s="21"/>
      <c r="J42" s="21"/>
      <c r="K42" s="160"/>
      <c r="L42" s="23"/>
      <c r="M42" s="17"/>
    </row>
    <row r="43" spans="1:13" ht="12.75" x14ac:dyDescent="0.2">
      <c r="A43" s="131"/>
      <c r="B43" s="820"/>
      <c r="C43" s="25" t="s">
        <v>52</v>
      </c>
      <c r="D43" s="162"/>
      <c r="E43" s="163"/>
      <c r="F43" s="164"/>
      <c r="G43" s="29">
        <v>40</v>
      </c>
      <c r="H43" s="30"/>
      <c r="I43" s="29"/>
      <c r="J43" s="29"/>
      <c r="K43" s="163"/>
      <c r="L43" s="32"/>
      <c r="M43" s="25"/>
    </row>
    <row r="44" spans="1:13" ht="12.75" x14ac:dyDescent="0.2">
      <c r="A44" s="131"/>
      <c r="B44" s="820"/>
      <c r="C44" s="25" t="s">
        <v>53</v>
      </c>
      <c r="D44" s="162"/>
      <c r="E44" s="163"/>
      <c r="F44" s="164"/>
      <c r="G44" s="29">
        <v>300</v>
      </c>
      <c r="H44" s="30"/>
      <c r="I44" s="29"/>
      <c r="J44" s="29"/>
      <c r="K44" s="163"/>
      <c r="L44" s="32"/>
      <c r="M44" s="25"/>
    </row>
    <row r="45" spans="1:13" ht="12.75" x14ac:dyDescent="0.2">
      <c r="A45" s="131"/>
      <c r="B45" s="820"/>
      <c r="C45" s="25" t="s">
        <v>54</v>
      </c>
      <c r="D45" s="162">
        <v>13125928.893700002</v>
      </c>
      <c r="E45" s="163">
        <v>13108634.303700002</v>
      </c>
      <c r="F45" s="164">
        <v>17294.59</v>
      </c>
      <c r="G45" s="29">
        <v>212093.64</v>
      </c>
      <c r="H45" s="30"/>
      <c r="I45" s="29">
        <v>15000</v>
      </c>
      <c r="J45" s="29">
        <v>24812.778931000001</v>
      </c>
      <c r="K45" s="163">
        <v>5016.4944999999998</v>
      </c>
      <c r="L45" s="32"/>
      <c r="M45" s="25">
        <v>10</v>
      </c>
    </row>
    <row r="46" spans="1:13" ht="12.75" x14ac:dyDescent="0.2">
      <c r="A46" s="131"/>
      <c r="B46" s="820"/>
      <c r="C46" s="25" t="s">
        <v>56</v>
      </c>
      <c r="D46" s="162"/>
      <c r="E46" s="163"/>
      <c r="F46" s="164"/>
      <c r="G46" s="29"/>
      <c r="H46" s="30"/>
      <c r="I46" s="29"/>
      <c r="J46" s="29"/>
      <c r="K46" s="163"/>
      <c r="L46" s="32"/>
      <c r="M46" s="25"/>
    </row>
    <row r="47" spans="1:13" ht="12.75" x14ac:dyDescent="0.2">
      <c r="A47" s="131"/>
      <c r="B47" s="820"/>
      <c r="C47" s="25" t="s">
        <v>47</v>
      </c>
      <c r="D47" s="162">
        <v>118184.67</v>
      </c>
      <c r="E47" s="163">
        <v>118184.67</v>
      </c>
      <c r="F47" s="164"/>
      <c r="G47" s="29"/>
      <c r="H47" s="30"/>
      <c r="I47" s="29"/>
      <c r="J47" s="29">
        <v>829</v>
      </c>
      <c r="K47" s="163"/>
      <c r="L47" s="32"/>
      <c r="M47" s="25"/>
    </row>
    <row r="48" spans="1:13" ht="12.75" x14ac:dyDescent="0.2">
      <c r="A48" s="131"/>
      <c r="B48" s="820"/>
      <c r="C48" s="25" t="s">
        <v>58</v>
      </c>
      <c r="D48" s="162"/>
      <c r="E48" s="163"/>
      <c r="F48" s="164"/>
      <c r="G48" s="29"/>
      <c r="H48" s="30"/>
      <c r="I48" s="29"/>
      <c r="J48" s="29"/>
      <c r="K48" s="163"/>
      <c r="L48" s="32"/>
      <c r="M48" s="25"/>
    </row>
    <row r="49" spans="1:13" ht="12.75" x14ac:dyDescent="0.2">
      <c r="A49" s="131"/>
      <c r="B49" s="820"/>
      <c r="C49" s="25" t="s">
        <v>59</v>
      </c>
      <c r="D49" s="162"/>
      <c r="E49" s="163"/>
      <c r="F49" s="164"/>
      <c r="G49" s="29"/>
      <c r="H49" s="30"/>
      <c r="I49" s="29"/>
      <c r="J49" s="29"/>
      <c r="K49" s="163"/>
      <c r="L49" s="32"/>
      <c r="M49" s="25"/>
    </row>
    <row r="50" spans="1:13" ht="12.75" x14ac:dyDescent="0.2">
      <c r="A50" s="131"/>
      <c r="B50" s="820"/>
      <c r="C50" s="25" t="s">
        <v>125</v>
      </c>
      <c r="D50" s="162"/>
      <c r="E50" s="163"/>
      <c r="F50" s="164"/>
      <c r="G50" s="29"/>
      <c r="H50" s="30"/>
      <c r="I50" s="29"/>
      <c r="J50" s="29"/>
      <c r="K50" s="163"/>
      <c r="L50" s="32"/>
      <c r="M50" s="25"/>
    </row>
    <row r="51" spans="1:13" ht="12.75" x14ac:dyDescent="0.2">
      <c r="A51" s="131"/>
      <c r="B51" s="820"/>
      <c r="C51" s="25" t="s">
        <v>67</v>
      </c>
      <c r="D51" s="162"/>
      <c r="E51" s="163"/>
      <c r="F51" s="164"/>
      <c r="G51" s="29"/>
      <c r="H51" s="30"/>
      <c r="I51" s="29"/>
      <c r="J51" s="29"/>
      <c r="K51" s="163"/>
      <c r="L51" s="32"/>
      <c r="M51" s="25"/>
    </row>
    <row r="52" spans="1:13" ht="12.75" x14ac:dyDescent="0.2">
      <c r="A52" s="131"/>
      <c r="B52" s="820"/>
      <c r="C52" s="25" t="s">
        <v>70</v>
      </c>
      <c r="D52" s="162">
        <v>9580216.2999999989</v>
      </c>
      <c r="E52" s="163">
        <v>9580216.2999999989</v>
      </c>
      <c r="F52" s="164"/>
      <c r="G52" s="29"/>
      <c r="H52" s="30"/>
      <c r="I52" s="29">
        <v>15</v>
      </c>
      <c r="J52" s="29">
        <v>45475.626999999993</v>
      </c>
      <c r="K52" s="163"/>
      <c r="L52" s="32"/>
      <c r="M52" s="25">
        <v>0.09</v>
      </c>
    </row>
    <row r="53" spans="1:13" ht="12.75" x14ac:dyDescent="0.2">
      <c r="A53" s="131"/>
      <c r="B53" s="820"/>
      <c r="C53" s="25" t="s">
        <v>71</v>
      </c>
      <c r="D53" s="162"/>
      <c r="E53" s="163"/>
      <c r="F53" s="164"/>
      <c r="G53" s="29"/>
      <c r="H53" s="30"/>
      <c r="I53" s="29"/>
      <c r="J53" s="29"/>
      <c r="K53" s="163"/>
      <c r="L53" s="32"/>
      <c r="M53" s="25"/>
    </row>
    <row r="54" spans="1:13" ht="12.75" x14ac:dyDescent="0.2">
      <c r="A54" s="131"/>
      <c r="B54" s="820"/>
      <c r="C54" s="25" t="s">
        <v>81</v>
      </c>
      <c r="D54" s="162">
        <v>231760</v>
      </c>
      <c r="E54" s="163">
        <v>231760</v>
      </c>
      <c r="F54" s="164"/>
      <c r="G54" s="29"/>
      <c r="H54" s="30"/>
      <c r="I54" s="29"/>
      <c r="J54" s="29">
        <v>547</v>
      </c>
      <c r="K54" s="163"/>
      <c r="L54" s="32"/>
      <c r="M54" s="25"/>
    </row>
    <row r="55" spans="1:13" ht="12.75" x14ac:dyDescent="0.2">
      <c r="A55" s="131"/>
      <c r="B55" s="820"/>
      <c r="C55" s="25" t="s">
        <v>72</v>
      </c>
      <c r="D55" s="162">
        <v>456298.18</v>
      </c>
      <c r="E55" s="163">
        <v>456298.18</v>
      </c>
      <c r="F55" s="164"/>
      <c r="G55" s="29"/>
      <c r="H55" s="30"/>
      <c r="I55" s="29"/>
      <c r="J55" s="29">
        <v>312.53300000000002</v>
      </c>
      <c r="K55" s="163"/>
      <c r="L55" s="32"/>
      <c r="M55" s="25"/>
    </row>
    <row r="56" spans="1:13" ht="12.75" x14ac:dyDescent="0.2">
      <c r="A56" s="131"/>
      <c r="B56" s="820"/>
      <c r="C56" s="25" t="s">
        <v>73</v>
      </c>
      <c r="D56" s="162">
        <v>17981662.530000001</v>
      </c>
      <c r="E56" s="163">
        <v>17981662.530000001</v>
      </c>
      <c r="F56" s="164"/>
      <c r="G56" s="29"/>
      <c r="H56" s="30"/>
      <c r="I56" s="29"/>
      <c r="J56" s="29">
        <v>68927.567019999988</v>
      </c>
      <c r="K56" s="163"/>
      <c r="L56" s="32"/>
      <c r="M56" s="25"/>
    </row>
    <row r="57" spans="1:13" ht="12.75" x14ac:dyDescent="0.2">
      <c r="A57" s="131"/>
      <c r="B57" s="820"/>
      <c r="C57" s="25" t="s">
        <v>126</v>
      </c>
      <c r="D57" s="162"/>
      <c r="E57" s="163"/>
      <c r="F57" s="164"/>
      <c r="G57" s="29"/>
      <c r="H57" s="30"/>
      <c r="I57" s="29"/>
      <c r="J57" s="29"/>
      <c r="K57" s="163"/>
      <c r="L57" s="32"/>
      <c r="M57" s="25"/>
    </row>
    <row r="58" spans="1:13" ht="12.75" x14ac:dyDescent="0.2">
      <c r="A58" s="131"/>
      <c r="B58" s="820"/>
      <c r="C58" s="25" t="s">
        <v>127</v>
      </c>
      <c r="D58" s="162"/>
      <c r="E58" s="163"/>
      <c r="F58" s="164"/>
      <c r="G58" s="29"/>
      <c r="H58" s="30"/>
      <c r="I58" s="29"/>
      <c r="J58" s="29"/>
      <c r="K58" s="163"/>
      <c r="L58" s="32"/>
      <c r="M58" s="25"/>
    </row>
    <row r="59" spans="1:13" ht="12.75" x14ac:dyDescent="0.2">
      <c r="A59" s="131"/>
      <c r="B59" s="820"/>
      <c r="C59" s="25" t="s">
        <v>74</v>
      </c>
      <c r="D59" s="162">
        <v>315445.30000000005</v>
      </c>
      <c r="E59" s="163">
        <v>315445.30000000005</v>
      </c>
      <c r="F59" s="164"/>
      <c r="G59" s="29"/>
      <c r="H59" s="30"/>
      <c r="I59" s="29">
        <v>138.27000000000001</v>
      </c>
      <c r="J59" s="29">
        <v>223.19899999999998</v>
      </c>
      <c r="K59" s="163"/>
      <c r="L59" s="32"/>
      <c r="M59" s="25">
        <v>2.5000000000000001E-2</v>
      </c>
    </row>
    <row r="60" spans="1:13" ht="12.75" x14ac:dyDescent="0.2">
      <c r="A60" s="131"/>
      <c r="B60" s="820"/>
      <c r="C60" s="25" t="s">
        <v>128</v>
      </c>
      <c r="D60" s="162"/>
      <c r="E60" s="163"/>
      <c r="F60" s="164"/>
      <c r="G60" s="29"/>
      <c r="H60" s="30"/>
      <c r="I60" s="29"/>
      <c r="J60" s="29"/>
      <c r="K60" s="163"/>
      <c r="L60" s="32"/>
      <c r="M60" s="25"/>
    </row>
    <row r="61" spans="1:13" ht="12.75" x14ac:dyDescent="0.2">
      <c r="A61" s="131"/>
      <c r="B61" s="820"/>
      <c r="C61" s="25" t="s">
        <v>75</v>
      </c>
      <c r="D61" s="162">
        <v>8974937.4299999997</v>
      </c>
      <c r="E61" s="163">
        <v>8974937.4299999997</v>
      </c>
      <c r="F61" s="164"/>
      <c r="G61" s="29"/>
      <c r="H61" s="30"/>
      <c r="I61" s="29">
        <v>509.97</v>
      </c>
      <c r="J61" s="29">
        <v>7668.3040000000001</v>
      </c>
      <c r="K61" s="163"/>
      <c r="L61" s="32"/>
      <c r="M61" s="25"/>
    </row>
    <row r="62" spans="1:13" ht="12.75" x14ac:dyDescent="0.2">
      <c r="A62" s="131"/>
      <c r="B62" s="820"/>
      <c r="C62" s="25" t="s">
        <v>108</v>
      </c>
      <c r="D62" s="162">
        <v>63335.56</v>
      </c>
      <c r="E62" s="163">
        <v>52500</v>
      </c>
      <c r="F62" s="164">
        <v>10835.56</v>
      </c>
      <c r="G62" s="29"/>
      <c r="H62" s="30"/>
      <c r="I62" s="29"/>
      <c r="J62" s="29">
        <v>1500</v>
      </c>
      <c r="K62" s="163">
        <v>380.34999999999991</v>
      </c>
      <c r="L62" s="32"/>
      <c r="M62" s="25"/>
    </row>
    <row r="63" spans="1:13" ht="12.75" x14ac:dyDescent="0.2">
      <c r="A63" s="131"/>
      <c r="B63" s="820"/>
      <c r="C63" s="25" t="s">
        <v>76</v>
      </c>
      <c r="D63" s="162">
        <v>17500</v>
      </c>
      <c r="E63" s="163">
        <v>17500</v>
      </c>
      <c r="F63" s="164"/>
      <c r="G63" s="29"/>
      <c r="H63" s="30"/>
      <c r="I63" s="29"/>
      <c r="J63" s="29">
        <v>3295</v>
      </c>
      <c r="K63" s="163"/>
      <c r="L63" s="32"/>
      <c r="M63" s="25"/>
    </row>
    <row r="64" spans="1:13" ht="12.75" x14ac:dyDescent="0.2">
      <c r="A64" s="131"/>
      <c r="B64" s="820"/>
      <c r="C64" s="25" t="s">
        <v>77</v>
      </c>
      <c r="D64" s="162">
        <v>84772.22</v>
      </c>
      <c r="E64" s="163">
        <v>84772.22</v>
      </c>
      <c r="F64" s="164"/>
      <c r="G64" s="29"/>
      <c r="H64" s="30"/>
      <c r="I64" s="29"/>
      <c r="J64" s="29">
        <v>3913.1929999999998</v>
      </c>
      <c r="K64" s="163"/>
      <c r="L64" s="32"/>
      <c r="M64" s="25"/>
    </row>
    <row r="65" spans="1:13" ht="12.75" x14ac:dyDescent="0.2">
      <c r="A65" s="131"/>
      <c r="B65" s="820"/>
      <c r="C65" s="25" t="s">
        <v>129</v>
      </c>
      <c r="D65" s="162"/>
      <c r="E65" s="163"/>
      <c r="F65" s="164"/>
      <c r="G65" s="29"/>
      <c r="H65" s="30"/>
      <c r="I65" s="29"/>
      <c r="J65" s="29"/>
      <c r="K65" s="163"/>
      <c r="L65" s="32"/>
      <c r="M65" s="25"/>
    </row>
    <row r="66" spans="1:13" ht="12.75" x14ac:dyDescent="0.2">
      <c r="A66" s="131"/>
      <c r="B66" s="820"/>
      <c r="C66" s="25" t="s">
        <v>80</v>
      </c>
      <c r="D66" s="162">
        <v>4471</v>
      </c>
      <c r="E66" s="163">
        <v>4471</v>
      </c>
      <c r="F66" s="164"/>
      <c r="G66" s="29"/>
      <c r="H66" s="30"/>
      <c r="I66" s="29"/>
      <c r="J66" s="29">
        <v>297800</v>
      </c>
      <c r="K66" s="163"/>
      <c r="L66" s="32"/>
      <c r="M66" s="25"/>
    </row>
    <row r="67" spans="1:13" ht="12.75" x14ac:dyDescent="0.2">
      <c r="A67" s="131"/>
      <c r="B67" s="820"/>
      <c r="C67" s="25" t="s">
        <v>78</v>
      </c>
      <c r="D67" s="162">
        <v>820709.92</v>
      </c>
      <c r="E67" s="163">
        <v>820709.92</v>
      </c>
      <c r="F67" s="164"/>
      <c r="G67" s="29"/>
      <c r="H67" s="30"/>
      <c r="I67" s="29"/>
      <c r="J67" s="29">
        <v>54577.213000000003</v>
      </c>
      <c r="K67" s="163"/>
      <c r="L67" s="32"/>
      <c r="M67" s="25"/>
    </row>
    <row r="68" spans="1:13" ht="12.75" x14ac:dyDescent="0.2">
      <c r="A68" s="131"/>
      <c r="B68" s="820"/>
      <c r="C68" s="25" t="s">
        <v>64</v>
      </c>
      <c r="D68" s="162"/>
      <c r="E68" s="163"/>
      <c r="F68" s="164"/>
      <c r="G68" s="29"/>
      <c r="H68" s="30"/>
      <c r="I68" s="29"/>
      <c r="J68" s="29">
        <v>116.252</v>
      </c>
      <c r="K68" s="163"/>
      <c r="L68" s="32"/>
      <c r="M68" s="25"/>
    </row>
    <row r="69" spans="1:13" ht="12.75" x14ac:dyDescent="0.2">
      <c r="A69" s="131"/>
      <c r="B69" s="820"/>
      <c r="C69" s="25" t="s">
        <v>79</v>
      </c>
      <c r="D69" s="162">
        <v>1370645</v>
      </c>
      <c r="E69" s="163">
        <v>1370645</v>
      </c>
      <c r="F69" s="164"/>
      <c r="G69" s="29"/>
      <c r="H69" s="30"/>
      <c r="I69" s="29"/>
      <c r="J69" s="29">
        <v>135622.59700000001</v>
      </c>
      <c r="K69" s="163"/>
      <c r="L69" s="32"/>
      <c r="M69" s="25"/>
    </row>
    <row r="70" spans="1:13" ht="12.75" x14ac:dyDescent="0.2">
      <c r="A70" s="131"/>
      <c r="B70" s="820"/>
      <c r="C70" s="25" t="s">
        <v>109</v>
      </c>
      <c r="D70" s="162"/>
      <c r="E70" s="163"/>
      <c r="F70" s="164"/>
      <c r="G70" s="29"/>
      <c r="H70" s="30"/>
      <c r="I70" s="29"/>
      <c r="J70" s="29"/>
      <c r="K70" s="163"/>
      <c r="L70" s="32"/>
      <c r="M70" s="25"/>
    </row>
    <row r="71" spans="1:13" ht="12.75" x14ac:dyDescent="0.2">
      <c r="A71" s="131"/>
      <c r="B71" s="820"/>
      <c r="C71" s="25" t="s">
        <v>91</v>
      </c>
      <c r="D71" s="162"/>
      <c r="E71" s="163"/>
      <c r="F71" s="164"/>
      <c r="G71" s="29"/>
      <c r="H71" s="30"/>
      <c r="I71" s="29"/>
      <c r="J71" s="29"/>
      <c r="K71" s="163"/>
      <c r="L71" s="32"/>
      <c r="M71" s="25"/>
    </row>
    <row r="72" spans="1:13" ht="12.75" x14ac:dyDescent="0.2">
      <c r="B72" s="820"/>
      <c r="C72" s="33" t="s">
        <v>49</v>
      </c>
      <c r="D72" s="165">
        <v>562500</v>
      </c>
      <c r="E72" s="166"/>
      <c r="F72" s="167">
        <v>562500</v>
      </c>
      <c r="G72" s="35"/>
      <c r="H72" s="37"/>
      <c r="I72" s="35"/>
      <c r="J72" s="35"/>
      <c r="K72" s="166">
        <v>1250</v>
      </c>
      <c r="L72" s="118"/>
      <c r="M72" s="33"/>
    </row>
    <row r="73" spans="1:13" ht="12.75" x14ac:dyDescent="0.2">
      <c r="B73" s="835"/>
      <c r="C73" s="67" t="s">
        <v>50</v>
      </c>
      <c r="D73" s="168">
        <v>53708367.003700003</v>
      </c>
      <c r="E73" s="169">
        <v>53117736.853700005</v>
      </c>
      <c r="F73" s="170">
        <v>590630.15</v>
      </c>
      <c r="G73" s="69">
        <v>212433.64</v>
      </c>
      <c r="H73" s="171"/>
      <c r="I73" s="69">
        <v>15663.24</v>
      </c>
      <c r="J73" s="69">
        <v>645620.26395100006</v>
      </c>
      <c r="K73" s="169">
        <v>6646.8444999999992</v>
      </c>
      <c r="L73" s="91"/>
      <c r="M73" s="92">
        <v>10.115</v>
      </c>
    </row>
    <row r="74" spans="1:13" ht="12.75" customHeight="1" x14ac:dyDescent="0.2">
      <c r="B74" s="833" t="s">
        <v>84</v>
      </c>
      <c r="C74" s="17" t="s">
        <v>56</v>
      </c>
      <c r="D74" s="159">
        <v>47575</v>
      </c>
      <c r="E74" s="160">
        <v>47575</v>
      </c>
      <c r="F74" s="161"/>
      <c r="G74" s="21"/>
      <c r="H74" s="22"/>
      <c r="I74" s="21"/>
      <c r="J74" s="21">
        <v>172</v>
      </c>
      <c r="K74" s="160"/>
      <c r="L74" s="23"/>
      <c r="M74" s="17"/>
    </row>
    <row r="75" spans="1:13" ht="12.75" x14ac:dyDescent="0.2">
      <c r="A75" s="131"/>
      <c r="B75" s="820"/>
      <c r="C75" s="25" t="s">
        <v>47</v>
      </c>
      <c r="D75" s="162"/>
      <c r="E75" s="163"/>
      <c r="F75" s="164"/>
      <c r="G75" s="29"/>
      <c r="H75" s="30"/>
      <c r="I75" s="29"/>
      <c r="J75" s="29"/>
      <c r="K75" s="163"/>
      <c r="L75" s="32"/>
      <c r="M75" s="25"/>
    </row>
    <row r="76" spans="1:13" ht="12.75" x14ac:dyDescent="0.2">
      <c r="A76" s="131"/>
      <c r="B76" s="820"/>
      <c r="C76" s="25" t="s">
        <v>85</v>
      </c>
      <c r="D76" s="162">
        <v>1000</v>
      </c>
      <c r="E76" s="163">
        <v>1000</v>
      </c>
      <c r="F76" s="164"/>
      <c r="G76" s="29"/>
      <c r="H76" s="30"/>
      <c r="I76" s="29"/>
      <c r="J76" s="29">
        <v>1</v>
      </c>
      <c r="K76" s="163"/>
      <c r="L76" s="32"/>
      <c r="M76" s="25"/>
    </row>
    <row r="77" spans="1:13" ht="12.75" x14ac:dyDescent="0.2">
      <c r="A77" s="131"/>
      <c r="B77" s="820"/>
      <c r="C77" s="25" t="s">
        <v>130</v>
      </c>
      <c r="D77" s="162"/>
      <c r="E77" s="163"/>
      <c r="F77" s="164"/>
      <c r="G77" s="29"/>
      <c r="H77" s="30"/>
      <c r="I77" s="29"/>
      <c r="J77" s="29"/>
      <c r="K77" s="163"/>
      <c r="L77" s="32"/>
      <c r="M77" s="25"/>
    </row>
    <row r="78" spans="1:13" ht="12.75" x14ac:dyDescent="0.2">
      <c r="A78" s="131"/>
      <c r="B78" s="820"/>
      <c r="C78" s="25" t="s">
        <v>131</v>
      </c>
      <c r="D78" s="162"/>
      <c r="E78" s="163"/>
      <c r="F78" s="164"/>
      <c r="G78" s="29"/>
      <c r="H78" s="30"/>
      <c r="I78" s="29"/>
      <c r="J78" s="29"/>
      <c r="K78" s="163"/>
      <c r="L78" s="32"/>
      <c r="M78" s="25"/>
    </row>
    <row r="79" spans="1:13" ht="12.75" x14ac:dyDescent="0.2">
      <c r="A79" s="131"/>
      <c r="B79" s="820"/>
      <c r="C79" s="25" t="s">
        <v>67</v>
      </c>
      <c r="D79" s="162"/>
      <c r="E79" s="163"/>
      <c r="F79" s="164"/>
      <c r="G79" s="29"/>
      <c r="H79" s="30"/>
      <c r="I79" s="29"/>
      <c r="J79" s="29"/>
      <c r="K79" s="163"/>
      <c r="L79" s="32"/>
      <c r="M79" s="25"/>
    </row>
    <row r="80" spans="1:13" ht="12.75" x14ac:dyDescent="0.2">
      <c r="A80" s="131"/>
      <c r="B80" s="820"/>
      <c r="C80" s="25" t="s">
        <v>119</v>
      </c>
      <c r="D80" s="162"/>
      <c r="E80" s="163"/>
      <c r="F80" s="164"/>
      <c r="G80" s="29"/>
      <c r="H80" s="30"/>
      <c r="I80" s="29"/>
      <c r="J80" s="29"/>
      <c r="K80" s="163"/>
      <c r="L80" s="32"/>
      <c r="M80" s="25"/>
    </row>
    <row r="81" spans="1:13" ht="12.75" x14ac:dyDescent="0.2">
      <c r="A81" s="131"/>
      <c r="B81" s="820"/>
      <c r="C81" s="25" t="s">
        <v>72</v>
      </c>
      <c r="D81" s="162"/>
      <c r="E81" s="163"/>
      <c r="F81" s="164"/>
      <c r="G81" s="29"/>
      <c r="H81" s="30"/>
      <c r="I81" s="29"/>
      <c r="J81" s="29"/>
      <c r="K81" s="163"/>
      <c r="L81" s="32"/>
      <c r="M81" s="25"/>
    </row>
    <row r="82" spans="1:13" ht="12.75" x14ac:dyDescent="0.2">
      <c r="B82" s="820"/>
      <c r="C82" s="33" t="s">
        <v>73</v>
      </c>
      <c r="D82" s="165"/>
      <c r="E82" s="166"/>
      <c r="F82" s="167"/>
      <c r="G82" s="35"/>
      <c r="H82" s="37"/>
      <c r="I82" s="35"/>
      <c r="J82" s="35"/>
      <c r="K82" s="166"/>
      <c r="L82" s="118"/>
      <c r="M82" s="33"/>
    </row>
    <row r="83" spans="1:13" ht="12.75" x14ac:dyDescent="0.2">
      <c r="B83" s="835"/>
      <c r="C83" s="67" t="s">
        <v>50</v>
      </c>
      <c r="D83" s="168">
        <v>48575</v>
      </c>
      <c r="E83" s="169">
        <v>48575</v>
      </c>
      <c r="F83" s="170"/>
      <c r="G83" s="69"/>
      <c r="H83" s="171"/>
      <c r="I83" s="69"/>
      <c r="J83" s="69">
        <v>173</v>
      </c>
      <c r="K83" s="169"/>
      <c r="L83" s="91"/>
      <c r="M83" s="92"/>
    </row>
    <row r="84" spans="1:13" ht="12.75" customHeight="1" x14ac:dyDescent="0.2">
      <c r="B84" s="833" t="s">
        <v>101</v>
      </c>
      <c r="C84" s="17" t="s">
        <v>52</v>
      </c>
      <c r="D84" s="159"/>
      <c r="E84" s="160"/>
      <c r="F84" s="161"/>
      <c r="G84" s="21"/>
      <c r="H84" s="22"/>
      <c r="I84" s="21"/>
      <c r="J84" s="21"/>
      <c r="K84" s="160"/>
      <c r="L84" s="23"/>
      <c r="M84" s="17"/>
    </row>
    <row r="85" spans="1:13" ht="12.75" x14ac:dyDescent="0.2">
      <c r="A85" s="131"/>
      <c r="B85" s="820"/>
      <c r="C85" s="25" t="s">
        <v>54</v>
      </c>
      <c r="D85" s="162">
        <v>53425.940600000002</v>
      </c>
      <c r="E85" s="163">
        <v>21000</v>
      </c>
      <c r="F85" s="164">
        <v>32425.940600000002</v>
      </c>
      <c r="G85" s="29"/>
      <c r="H85" s="30"/>
      <c r="I85" s="29"/>
      <c r="J85" s="29">
        <v>140</v>
      </c>
      <c r="K85" s="163">
        <v>10070</v>
      </c>
      <c r="L85" s="32"/>
      <c r="M85" s="25"/>
    </row>
    <row r="86" spans="1:13" ht="12.75" x14ac:dyDescent="0.2">
      <c r="A86" s="131"/>
      <c r="B86" s="820"/>
      <c r="C86" s="25" t="s">
        <v>56</v>
      </c>
      <c r="D86" s="162">
        <v>360</v>
      </c>
      <c r="E86" s="163"/>
      <c r="F86" s="164">
        <v>360</v>
      </c>
      <c r="G86" s="29"/>
      <c r="H86" s="30"/>
      <c r="I86" s="29"/>
      <c r="J86" s="29"/>
      <c r="K86" s="163">
        <v>45</v>
      </c>
      <c r="L86" s="32"/>
      <c r="M86" s="25"/>
    </row>
    <row r="87" spans="1:13" ht="12.75" x14ac:dyDescent="0.2">
      <c r="A87" s="131"/>
      <c r="B87" s="820"/>
      <c r="C87" s="25" t="s">
        <v>47</v>
      </c>
      <c r="D87" s="162">
        <v>334185.5</v>
      </c>
      <c r="E87" s="163"/>
      <c r="F87" s="164">
        <v>334185.5</v>
      </c>
      <c r="G87" s="29"/>
      <c r="H87" s="30"/>
      <c r="I87" s="29"/>
      <c r="J87" s="29"/>
      <c r="K87" s="163">
        <v>37335</v>
      </c>
      <c r="L87" s="32"/>
      <c r="M87" s="25"/>
    </row>
    <row r="88" spans="1:13" ht="12.75" x14ac:dyDescent="0.2">
      <c r="A88" s="131"/>
      <c r="B88" s="820"/>
      <c r="C88" s="25" t="s">
        <v>59</v>
      </c>
      <c r="D88" s="162"/>
      <c r="E88" s="163"/>
      <c r="F88" s="164"/>
      <c r="G88" s="29"/>
      <c r="H88" s="30"/>
      <c r="I88" s="29"/>
      <c r="J88" s="29"/>
      <c r="K88" s="163"/>
      <c r="L88" s="32"/>
      <c r="M88" s="25"/>
    </row>
    <row r="89" spans="1:13" ht="12.75" x14ac:dyDescent="0.2">
      <c r="A89" s="131"/>
      <c r="B89" s="820"/>
      <c r="C89" s="25" t="s">
        <v>132</v>
      </c>
      <c r="D89" s="162"/>
      <c r="E89" s="163"/>
      <c r="F89" s="164"/>
      <c r="G89" s="29"/>
      <c r="H89" s="30"/>
      <c r="I89" s="29"/>
      <c r="J89" s="29"/>
      <c r="K89" s="163"/>
      <c r="L89" s="32"/>
      <c r="M89" s="25"/>
    </row>
    <row r="90" spans="1:13" ht="12.75" x14ac:dyDescent="0.2">
      <c r="A90" s="131"/>
      <c r="B90" s="820"/>
      <c r="C90" s="25" t="s">
        <v>72</v>
      </c>
      <c r="D90" s="162"/>
      <c r="E90" s="163"/>
      <c r="F90" s="164"/>
      <c r="G90" s="29"/>
      <c r="H90" s="30"/>
      <c r="I90" s="29"/>
      <c r="J90" s="29"/>
      <c r="K90" s="163"/>
      <c r="L90" s="32"/>
      <c r="M90" s="25"/>
    </row>
    <row r="91" spans="1:13" ht="12.75" x14ac:dyDescent="0.2">
      <c r="A91" s="131"/>
      <c r="B91" s="820"/>
      <c r="C91" s="25" t="s">
        <v>133</v>
      </c>
      <c r="D91" s="162"/>
      <c r="E91" s="163"/>
      <c r="F91" s="164"/>
      <c r="G91" s="29"/>
      <c r="H91" s="30"/>
      <c r="I91" s="29"/>
      <c r="J91" s="29"/>
      <c r="K91" s="163"/>
      <c r="L91" s="32"/>
      <c r="M91" s="25"/>
    </row>
    <row r="92" spans="1:13" ht="12.75" x14ac:dyDescent="0.2">
      <c r="A92" s="131"/>
      <c r="B92" s="820"/>
      <c r="C92" s="25" t="s">
        <v>111</v>
      </c>
      <c r="D92" s="162">
        <v>27000</v>
      </c>
      <c r="E92" s="163"/>
      <c r="F92" s="164">
        <v>27000</v>
      </c>
      <c r="G92" s="29"/>
      <c r="H92" s="30"/>
      <c r="I92" s="29"/>
      <c r="J92" s="29"/>
      <c r="K92" s="163">
        <v>900</v>
      </c>
      <c r="L92" s="32"/>
      <c r="M92" s="25"/>
    </row>
    <row r="93" spans="1:13" ht="12.75" x14ac:dyDescent="0.2">
      <c r="A93" s="131"/>
      <c r="B93" s="820"/>
      <c r="C93" s="25" t="s">
        <v>104</v>
      </c>
      <c r="D93" s="162">
        <v>440</v>
      </c>
      <c r="E93" s="163"/>
      <c r="F93" s="164">
        <v>440</v>
      </c>
      <c r="G93" s="29"/>
      <c r="H93" s="30"/>
      <c r="I93" s="29"/>
      <c r="J93" s="29"/>
      <c r="K93" s="163">
        <v>44</v>
      </c>
      <c r="L93" s="32"/>
      <c r="M93" s="25"/>
    </row>
    <row r="94" spans="1:13" ht="12.75" x14ac:dyDescent="0.2">
      <c r="A94" s="131"/>
      <c r="B94" s="820"/>
      <c r="C94" s="25" t="s">
        <v>80</v>
      </c>
      <c r="D94" s="162"/>
      <c r="E94" s="163"/>
      <c r="F94" s="164"/>
      <c r="G94" s="29"/>
      <c r="H94" s="30"/>
      <c r="I94" s="29"/>
      <c r="J94" s="29"/>
      <c r="K94" s="163"/>
      <c r="L94" s="32"/>
      <c r="M94" s="25"/>
    </row>
    <row r="95" spans="1:13" ht="12.75" x14ac:dyDescent="0.2">
      <c r="A95" s="131"/>
      <c r="B95" s="820"/>
      <c r="C95" s="25" t="s">
        <v>92</v>
      </c>
      <c r="D95" s="162"/>
      <c r="E95" s="163"/>
      <c r="F95" s="164"/>
      <c r="G95" s="29"/>
      <c r="H95" s="30"/>
      <c r="I95" s="29"/>
      <c r="J95" s="29"/>
      <c r="K95" s="163">
        <v>20</v>
      </c>
      <c r="L95" s="32"/>
      <c r="M95" s="25"/>
    </row>
    <row r="96" spans="1:13" ht="12.75" x14ac:dyDescent="0.2">
      <c r="A96" s="131"/>
      <c r="B96" s="820"/>
      <c r="C96" s="25" t="s">
        <v>91</v>
      </c>
      <c r="D96" s="162">
        <v>1000</v>
      </c>
      <c r="E96" s="163"/>
      <c r="F96" s="164">
        <v>1000</v>
      </c>
      <c r="G96" s="29"/>
      <c r="H96" s="30"/>
      <c r="I96" s="29"/>
      <c r="J96" s="29"/>
      <c r="K96" s="163">
        <v>6</v>
      </c>
      <c r="L96" s="32"/>
      <c r="M96" s="25"/>
    </row>
    <row r="97" spans="2:13" ht="12.75" x14ac:dyDescent="0.2">
      <c r="B97" s="820"/>
      <c r="C97" s="33" t="s">
        <v>134</v>
      </c>
      <c r="D97" s="165"/>
      <c r="E97" s="166"/>
      <c r="F97" s="167"/>
      <c r="G97" s="35"/>
      <c r="H97" s="37"/>
      <c r="I97" s="35"/>
      <c r="J97" s="35"/>
      <c r="K97" s="166"/>
      <c r="L97" s="118"/>
      <c r="M97" s="33"/>
    </row>
    <row r="98" spans="2:13" ht="12.75" x14ac:dyDescent="0.2">
      <c r="B98" s="835"/>
      <c r="C98" s="40" t="s">
        <v>50</v>
      </c>
      <c r="D98" s="168">
        <v>416411.44059999997</v>
      </c>
      <c r="E98" s="169">
        <v>21000</v>
      </c>
      <c r="F98" s="170">
        <v>395411.44059999997</v>
      </c>
      <c r="G98" s="69"/>
      <c r="H98" s="171"/>
      <c r="I98" s="69"/>
      <c r="J98" s="69">
        <v>140</v>
      </c>
      <c r="K98" s="169">
        <v>48420</v>
      </c>
      <c r="L98" s="91"/>
      <c r="M98" s="92"/>
    </row>
    <row r="99" spans="2:13" ht="18.75" customHeight="1" thickBot="1" x14ac:dyDescent="0.25">
      <c r="B99" s="836" t="s">
        <v>95</v>
      </c>
      <c r="C99" s="837"/>
      <c r="D99" s="147">
        <v>55747680.443300001</v>
      </c>
      <c r="E99" s="147">
        <v>53373975.330000006</v>
      </c>
      <c r="F99" s="172">
        <v>2373705.1132999999</v>
      </c>
      <c r="G99" s="122">
        <v>213201.29</v>
      </c>
      <c r="H99" s="147"/>
      <c r="I99" s="120">
        <v>17112.78</v>
      </c>
      <c r="J99" s="120">
        <v>656056.38602200011</v>
      </c>
      <c r="K99" s="147">
        <v>57071.324500000002</v>
      </c>
      <c r="L99" s="120">
        <v>3413.0080000000003</v>
      </c>
      <c r="M99" s="123">
        <v>11.697000000000001</v>
      </c>
    </row>
    <row r="100" spans="2:13" ht="20.25" customHeight="1" thickTop="1" thickBot="1" x14ac:dyDescent="0.25">
      <c r="B100" s="806" t="s">
        <v>96</v>
      </c>
      <c r="C100" s="807"/>
      <c r="D100" s="173">
        <v>470399263.32843608</v>
      </c>
      <c r="E100" s="174">
        <v>55912525.199999988</v>
      </c>
      <c r="F100" s="175">
        <v>414486738.12843609</v>
      </c>
      <c r="G100" s="124">
        <v>213201.29</v>
      </c>
      <c r="H100" s="174">
        <v>17881.080000000002</v>
      </c>
      <c r="I100" s="148">
        <v>17112.78</v>
      </c>
      <c r="J100" s="148">
        <v>656056.38602200011</v>
      </c>
      <c r="K100" s="176">
        <v>253841554.72000006</v>
      </c>
      <c r="L100" s="148">
        <v>3413.0080000000003</v>
      </c>
      <c r="M100" s="150">
        <v>16.524000000000001</v>
      </c>
    </row>
    <row r="101" spans="2:13" ht="12" thickTop="1" x14ac:dyDescent="0.2"/>
    <row r="102" spans="2:13" ht="12" x14ac:dyDescent="0.2">
      <c r="B102" s="177" t="s">
        <v>135</v>
      </c>
    </row>
  </sheetData>
  <mergeCells count="12">
    <mergeCell ref="B100:C100"/>
    <mergeCell ref="B1:M1"/>
    <mergeCell ref="B3:B4"/>
    <mergeCell ref="C3:C4"/>
    <mergeCell ref="D3:F3"/>
    <mergeCell ref="G3:M3"/>
    <mergeCell ref="B5:B10"/>
    <mergeCell ref="B11:B41"/>
    <mergeCell ref="B42:B73"/>
    <mergeCell ref="B74:B83"/>
    <mergeCell ref="B84:B98"/>
    <mergeCell ref="B99:C9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12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384" width="11.42578125" style="131"/>
  </cols>
  <sheetData>
    <row r="1" spans="1:13" ht="24.75" customHeight="1" x14ac:dyDescent="0.2">
      <c r="A1" s="131"/>
      <c r="B1" s="809" t="s">
        <v>136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</row>
    <row r="2" spans="1:13" ht="14.25" customHeight="1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3.5" thickTop="1" x14ac:dyDescent="0.2">
      <c r="B3" s="810" t="s">
        <v>32</v>
      </c>
      <c r="C3" s="812" t="s">
        <v>33</v>
      </c>
      <c r="D3" s="823" t="s">
        <v>34</v>
      </c>
      <c r="E3" s="824"/>
      <c r="F3" s="831"/>
      <c r="G3" s="816" t="s">
        <v>35</v>
      </c>
      <c r="H3" s="817"/>
      <c r="I3" s="817"/>
      <c r="J3" s="817"/>
      <c r="K3" s="817"/>
      <c r="L3" s="817"/>
      <c r="M3" s="818"/>
    </row>
    <row r="4" spans="1:13" ht="116.1" customHeight="1" thickBot="1" x14ac:dyDescent="0.25">
      <c r="B4" s="811"/>
      <c r="C4" s="813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customHeight="1" thickTop="1" x14ac:dyDescent="0.2">
      <c r="B5" s="838" t="s">
        <v>46</v>
      </c>
      <c r="C5" s="17" t="s">
        <v>54</v>
      </c>
      <c r="D5" s="159"/>
      <c r="E5" s="160"/>
      <c r="F5" s="161"/>
      <c r="G5" s="21"/>
      <c r="H5" s="22"/>
      <c r="I5" s="21"/>
      <c r="J5" s="21"/>
      <c r="K5" s="160"/>
      <c r="L5" s="23"/>
      <c r="M5" s="17"/>
    </row>
    <row r="6" spans="1:13" ht="12.75" x14ac:dyDescent="0.2">
      <c r="A6" s="131"/>
      <c r="B6" s="820"/>
      <c r="C6" s="25" t="s">
        <v>56</v>
      </c>
      <c r="D6" s="162"/>
      <c r="E6" s="163"/>
      <c r="F6" s="164"/>
      <c r="G6" s="29"/>
      <c r="H6" s="30"/>
      <c r="I6" s="29"/>
      <c r="J6" s="29"/>
      <c r="K6" s="163"/>
      <c r="L6" s="32"/>
      <c r="M6" s="25"/>
    </row>
    <row r="7" spans="1:13" ht="12.75" x14ac:dyDescent="0.2">
      <c r="A7" s="131"/>
      <c r="B7" s="820"/>
      <c r="C7" s="25" t="s">
        <v>114</v>
      </c>
      <c r="D7" s="162"/>
      <c r="E7" s="163"/>
      <c r="F7" s="164"/>
      <c r="G7" s="29"/>
      <c r="H7" s="30"/>
      <c r="I7" s="29"/>
      <c r="J7" s="29"/>
      <c r="K7" s="163"/>
      <c r="L7" s="32"/>
      <c r="M7" s="25"/>
    </row>
    <row r="8" spans="1:13" ht="12.75" x14ac:dyDescent="0.2">
      <c r="A8" s="131"/>
      <c r="B8" s="820"/>
      <c r="C8" s="25" t="s">
        <v>115</v>
      </c>
      <c r="D8" s="162">
        <v>320</v>
      </c>
      <c r="E8" s="163"/>
      <c r="F8" s="164">
        <v>320</v>
      </c>
      <c r="G8" s="29"/>
      <c r="H8" s="30"/>
      <c r="I8" s="29"/>
      <c r="J8" s="29"/>
      <c r="K8" s="163">
        <v>400</v>
      </c>
      <c r="L8" s="32"/>
      <c r="M8" s="25"/>
    </row>
    <row r="9" spans="1:13" ht="12.75" x14ac:dyDescent="0.2">
      <c r="B9" s="820"/>
      <c r="C9" s="33" t="s">
        <v>49</v>
      </c>
      <c r="D9" s="165">
        <v>675000</v>
      </c>
      <c r="E9" s="166"/>
      <c r="F9" s="167">
        <v>675000</v>
      </c>
      <c r="G9" s="35"/>
      <c r="H9" s="37"/>
      <c r="I9" s="35"/>
      <c r="J9" s="35"/>
      <c r="K9" s="166">
        <v>1500</v>
      </c>
      <c r="L9" s="118"/>
      <c r="M9" s="33"/>
    </row>
    <row r="10" spans="1:13" ht="12.75" x14ac:dyDescent="0.2">
      <c r="B10" s="835"/>
      <c r="C10" s="67" t="s">
        <v>50</v>
      </c>
      <c r="D10" s="168">
        <v>675320</v>
      </c>
      <c r="E10" s="169"/>
      <c r="F10" s="170">
        <v>675320</v>
      </c>
      <c r="G10" s="69"/>
      <c r="H10" s="171"/>
      <c r="I10" s="69"/>
      <c r="J10" s="69"/>
      <c r="K10" s="169">
        <v>1900</v>
      </c>
      <c r="L10" s="91"/>
      <c r="M10" s="92"/>
    </row>
    <row r="11" spans="1:13" ht="12.75" customHeight="1" x14ac:dyDescent="0.2">
      <c r="B11" s="833" t="s">
        <v>51</v>
      </c>
      <c r="C11" s="17" t="s">
        <v>52</v>
      </c>
      <c r="D11" s="159"/>
      <c r="E11" s="160"/>
      <c r="F11" s="161"/>
      <c r="G11" s="21">
        <v>230</v>
      </c>
      <c r="H11" s="22"/>
      <c r="I11" s="21">
        <v>843.03</v>
      </c>
      <c r="J11" s="21">
        <v>248.46299999999997</v>
      </c>
      <c r="K11" s="160"/>
      <c r="L11" s="23"/>
      <c r="M11" s="17"/>
    </row>
    <row r="12" spans="1:13" ht="12.75" x14ac:dyDescent="0.2">
      <c r="A12" s="131"/>
      <c r="B12" s="820"/>
      <c r="C12" s="25" t="s">
        <v>53</v>
      </c>
      <c r="D12" s="162">
        <v>76335.489999999991</v>
      </c>
      <c r="E12" s="163">
        <v>4010.2399999999907</v>
      </c>
      <c r="F12" s="164">
        <v>72325.25</v>
      </c>
      <c r="G12" s="29">
        <v>67.38</v>
      </c>
      <c r="H12" s="30"/>
      <c r="I12" s="29">
        <v>331169.40000000002</v>
      </c>
      <c r="J12" s="29">
        <v>5210.9639999999999</v>
      </c>
      <c r="K12" s="163"/>
      <c r="L12" s="32">
        <v>477.84700000000004</v>
      </c>
      <c r="M12" s="25"/>
    </row>
    <row r="13" spans="1:13" ht="12.75" x14ac:dyDescent="0.2">
      <c r="A13" s="131"/>
      <c r="B13" s="820"/>
      <c r="C13" s="25" t="s">
        <v>116</v>
      </c>
      <c r="D13" s="162"/>
      <c r="E13" s="163"/>
      <c r="F13" s="164"/>
      <c r="G13" s="29"/>
      <c r="H13" s="30"/>
      <c r="I13" s="29"/>
      <c r="J13" s="29"/>
      <c r="K13" s="163"/>
      <c r="L13" s="32"/>
      <c r="M13" s="25"/>
    </row>
    <row r="14" spans="1:13" ht="12.75" x14ac:dyDescent="0.2">
      <c r="A14" s="131"/>
      <c r="B14" s="820"/>
      <c r="C14" s="25" t="s">
        <v>54</v>
      </c>
      <c r="D14" s="162">
        <v>1546968.19</v>
      </c>
      <c r="E14" s="163"/>
      <c r="F14" s="164">
        <v>1546968.19</v>
      </c>
      <c r="G14" s="29"/>
      <c r="H14" s="30"/>
      <c r="I14" s="29"/>
      <c r="J14" s="29">
        <v>700</v>
      </c>
      <c r="K14" s="163"/>
      <c r="L14" s="32">
        <v>2479.0393709999998</v>
      </c>
      <c r="M14" s="25"/>
    </row>
    <row r="15" spans="1:13" ht="12.75" x14ac:dyDescent="0.2">
      <c r="A15" s="131"/>
      <c r="B15" s="820"/>
      <c r="C15" s="25" t="s">
        <v>55</v>
      </c>
      <c r="D15" s="162"/>
      <c r="E15" s="163"/>
      <c r="F15" s="164"/>
      <c r="G15" s="29"/>
      <c r="H15" s="30"/>
      <c r="I15" s="29"/>
      <c r="J15" s="29">
        <v>11.67</v>
      </c>
      <c r="K15" s="163"/>
      <c r="L15" s="32"/>
      <c r="M15" s="25"/>
    </row>
    <row r="16" spans="1:13" ht="12.75" x14ac:dyDescent="0.2">
      <c r="A16" s="131"/>
      <c r="B16" s="820"/>
      <c r="C16" s="25" t="s">
        <v>117</v>
      </c>
      <c r="D16" s="162"/>
      <c r="E16" s="163"/>
      <c r="F16" s="164"/>
      <c r="G16" s="29"/>
      <c r="H16" s="30"/>
      <c r="I16" s="29"/>
      <c r="J16" s="29"/>
      <c r="K16" s="163"/>
      <c r="L16" s="32"/>
      <c r="M16" s="25"/>
    </row>
    <row r="17" spans="1:13" ht="12.75" x14ac:dyDescent="0.2">
      <c r="A17" s="131"/>
      <c r="B17" s="820"/>
      <c r="C17" s="25" t="s">
        <v>56</v>
      </c>
      <c r="D17" s="162"/>
      <c r="E17" s="163"/>
      <c r="F17" s="164"/>
      <c r="G17" s="29"/>
      <c r="H17" s="30"/>
      <c r="I17" s="29"/>
      <c r="J17" s="29">
        <v>100</v>
      </c>
      <c r="K17" s="163"/>
      <c r="L17" s="32">
        <v>5.149</v>
      </c>
      <c r="M17" s="25"/>
    </row>
    <row r="18" spans="1:13" ht="12.75" x14ac:dyDescent="0.2">
      <c r="A18" s="131"/>
      <c r="B18" s="820"/>
      <c r="C18" s="25" t="s">
        <v>47</v>
      </c>
      <c r="D18" s="162">
        <v>131358.33000000002</v>
      </c>
      <c r="E18" s="163">
        <v>101958.33000000002</v>
      </c>
      <c r="F18" s="164">
        <v>29400</v>
      </c>
      <c r="G18" s="29"/>
      <c r="H18" s="30"/>
      <c r="I18" s="29"/>
      <c r="J18" s="29">
        <v>1590</v>
      </c>
      <c r="K18" s="163"/>
      <c r="L18" s="32">
        <v>49.5</v>
      </c>
      <c r="M18" s="25"/>
    </row>
    <row r="19" spans="1:13" ht="12.75" x14ac:dyDescent="0.2">
      <c r="A19" s="131"/>
      <c r="B19" s="820"/>
      <c r="C19" s="25" t="s">
        <v>57</v>
      </c>
      <c r="D19" s="162"/>
      <c r="E19" s="163"/>
      <c r="F19" s="164"/>
      <c r="G19" s="29"/>
      <c r="H19" s="30"/>
      <c r="I19" s="29"/>
      <c r="J19" s="29"/>
      <c r="K19" s="163"/>
      <c r="L19" s="32"/>
      <c r="M19" s="25"/>
    </row>
    <row r="20" spans="1:13" ht="12.75" x14ac:dyDescent="0.2">
      <c r="A20" s="131"/>
      <c r="B20" s="820"/>
      <c r="C20" s="25" t="s">
        <v>118</v>
      </c>
      <c r="D20" s="162"/>
      <c r="E20" s="163"/>
      <c r="F20" s="164"/>
      <c r="G20" s="29"/>
      <c r="H20" s="30"/>
      <c r="I20" s="29"/>
      <c r="J20" s="29"/>
      <c r="K20" s="163"/>
      <c r="L20" s="32"/>
      <c r="M20" s="25"/>
    </row>
    <row r="21" spans="1:13" ht="12.75" x14ac:dyDescent="0.2">
      <c r="A21" s="131"/>
      <c r="B21" s="820"/>
      <c r="C21" s="25" t="s">
        <v>58</v>
      </c>
      <c r="D21" s="162"/>
      <c r="E21" s="163"/>
      <c r="F21" s="164"/>
      <c r="G21" s="29"/>
      <c r="H21" s="30"/>
      <c r="I21" s="29"/>
      <c r="J21" s="29">
        <v>178.1</v>
      </c>
      <c r="K21" s="163"/>
      <c r="L21" s="32">
        <v>2.7269999999999999</v>
      </c>
      <c r="M21" s="25"/>
    </row>
    <row r="22" spans="1:13" ht="12.75" x14ac:dyDescent="0.2">
      <c r="A22" s="131"/>
      <c r="B22" s="820"/>
      <c r="C22" s="25" t="s">
        <v>59</v>
      </c>
      <c r="D22" s="162"/>
      <c r="E22" s="163"/>
      <c r="F22" s="164"/>
      <c r="G22" s="29"/>
      <c r="H22" s="30"/>
      <c r="I22" s="29"/>
      <c r="J22" s="29"/>
      <c r="K22" s="163"/>
      <c r="L22" s="32">
        <v>15.061999999999999</v>
      </c>
      <c r="M22" s="25"/>
    </row>
    <row r="23" spans="1:13" ht="12.75" x14ac:dyDescent="0.2">
      <c r="A23" s="131"/>
      <c r="B23" s="820"/>
      <c r="C23" s="25" t="s">
        <v>60</v>
      </c>
      <c r="D23" s="162"/>
      <c r="E23" s="163"/>
      <c r="F23" s="164"/>
      <c r="G23" s="29"/>
      <c r="H23" s="30"/>
      <c r="I23" s="29"/>
      <c r="J23" s="29"/>
      <c r="K23" s="163"/>
      <c r="L23" s="32">
        <v>14.556000000000001</v>
      </c>
      <c r="M23" s="25"/>
    </row>
    <row r="24" spans="1:13" ht="12.75" x14ac:dyDescent="0.2">
      <c r="A24" s="131"/>
      <c r="B24" s="820"/>
      <c r="C24" s="25" t="s">
        <v>61</v>
      </c>
      <c r="D24" s="162"/>
      <c r="E24" s="163"/>
      <c r="F24" s="164"/>
      <c r="G24" s="29"/>
      <c r="H24" s="30"/>
      <c r="I24" s="29"/>
      <c r="J24" s="29"/>
      <c r="K24" s="163"/>
      <c r="L24" s="32">
        <v>8.1</v>
      </c>
      <c r="M24" s="25"/>
    </row>
    <row r="25" spans="1:13" ht="12.75" x14ac:dyDescent="0.2">
      <c r="A25" s="131"/>
      <c r="B25" s="820"/>
      <c r="C25" s="25" t="s">
        <v>62</v>
      </c>
      <c r="D25" s="162"/>
      <c r="E25" s="163"/>
      <c r="F25" s="164"/>
      <c r="G25" s="29"/>
      <c r="H25" s="30"/>
      <c r="I25" s="29"/>
      <c r="J25" s="29"/>
      <c r="K25" s="163"/>
      <c r="L25" s="32">
        <v>15.368</v>
      </c>
      <c r="M25" s="25"/>
    </row>
    <row r="26" spans="1:13" ht="12.75" x14ac:dyDescent="0.2">
      <c r="A26" s="131"/>
      <c r="B26" s="820"/>
      <c r="C26" s="25" t="s">
        <v>67</v>
      </c>
      <c r="D26" s="162"/>
      <c r="E26" s="163"/>
      <c r="F26" s="164"/>
      <c r="G26" s="29"/>
      <c r="H26" s="30"/>
      <c r="I26" s="29"/>
      <c r="J26" s="29"/>
      <c r="K26" s="163"/>
      <c r="L26" s="32"/>
      <c r="M26" s="25"/>
    </row>
    <row r="27" spans="1:13" ht="12.75" x14ac:dyDescent="0.2">
      <c r="A27" s="131"/>
      <c r="B27" s="820"/>
      <c r="C27" s="25" t="s">
        <v>70</v>
      </c>
      <c r="D27" s="162"/>
      <c r="E27" s="163"/>
      <c r="F27" s="164"/>
      <c r="G27" s="29"/>
      <c r="H27" s="30"/>
      <c r="I27" s="29"/>
      <c r="J27" s="29"/>
      <c r="K27" s="163"/>
      <c r="L27" s="32"/>
      <c r="M27" s="25"/>
    </row>
    <row r="28" spans="1:13" ht="12.75" x14ac:dyDescent="0.2">
      <c r="A28" s="131"/>
      <c r="B28" s="820"/>
      <c r="C28" s="25" t="s">
        <v>119</v>
      </c>
      <c r="D28" s="162"/>
      <c r="E28" s="163"/>
      <c r="F28" s="164"/>
      <c r="G28" s="29"/>
      <c r="H28" s="30"/>
      <c r="I28" s="29"/>
      <c r="J28" s="29"/>
      <c r="K28" s="163"/>
      <c r="L28" s="32"/>
      <c r="M28" s="25"/>
    </row>
    <row r="29" spans="1:13" ht="12.75" x14ac:dyDescent="0.2">
      <c r="A29" s="131"/>
      <c r="B29" s="820"/>
      <c r="C29" s="25" t="s">
        <v>73</v>
      </c>
      <c r="D29" s="162"/>
      <c r="E29" s="163"/>
      <c r="F29" s="164"/>
      <c r="G29" s="29"/>
      <c r="H29" s="30"/>
      <c r="I29" s="29"/>
      <c r="J29" s="29"/>
      <c r="K29" s="163"/>
      <c r="L29" s="32"/>
      <c r="M29" s="25"/>
    </row>
    <row r="30" spans="1:13" ht="12.75" x14ac:dyDescent="0.2">
      <c r="A30" s="131"/>
      <c r="B30" s="820"/>
      <c r="C30" s="25" t="s">
        <v>120</v>
      </c>
      <c r="D30" s="162"/>
      <c r="E30" s="163"/>
      <c r="F30" s="164"/>
      <c r="G30" s="29"/>
      <c r="H30" s="30"/>
      <c r="I30" s="29"/>
      <c r="J30" s="29"/>
      <c r="K30" s="163"/>
      <c r="L30" s="32"/>
      <c r="M30" s="25"/>
    </row>
    <row r="31" spans="1:13" ht="12.75" x14ac:dyDescent="0.2">
      <c r="A31" s="131"/>
      <c r="B31" s="820"/>
      <c r="C31" s="25" t="s">
        <v>121</v>
      </c>
      <c r="D31" s="162"/>
      <c r="E31" s="163"/>
      <c r="F31" s="164"/>
      <c r="G31" s="29"/>
      <c r="H31" s="30"/>
      <c r="I31" s="29"/>
      <c r="J31" s="29"/>
      <c r="K31" s="163"/>
      <c r="L31" s="32"/>
      <c r="M31" s="25"/>
    </row>
    <row r="32" spans="1:13" ht="12.75" x14ac:dyDescent="0.2">
      <c r="A32" s="131"/>
      <c r="B32" s="820"/>
      <c r="C32" s="25" t="s">
        <v>63</v>
      </c>
      <c r="D32" s="162"/>
      <c r="E32" s="163"/>
      <c r="F32" s="164"/>
      <c r="G32" s="29"/>
      <c r="H32" s="30"/>
      <c r="I32" s="29">
        <v>14.28</v>
      </c>
      <c r="J32" s="29">
        <v>93.543999999999997</v>
      </c>
      <c r="K32" s="163"/>
      <c r="L32" s="32"/>
      <c r="M32" s="25"/>
    </row>
    <row r="33" spans="1:13" ht="12.75" x14ac:dyDescent="0.2">
      <c r="A33" s="131"/>
      <c r="B33" s="820"/>
      <c r="C33" s="25" t="s">
        <v>122</v>
      </c>
      <c r="D33" s="162"/>
      <c r="E33" s="163"/>
      <c r="F33" s="164"/>
      <c r="G33" s="29"/>
      <c r="H33" s="30"/>
      <c r="I33" s="29"/>
      <c r="J33" s="29"/>
      <c r="K33" s="163"/>
      <c r="L33" s="32"/>
      <c r="M33" s="25"/>
    </row>
    <row r="34" spans="1:13" ht="12.75" x14ac:dyDescent="0.2">
      <c r="A34" s="131"/>
      <c r="B34" s="820"/>
      <c r="C34" s="25" t="s">
        <v>123</v>
      </c>
      <c r="D34" s="162"/>
      <c r="E34" s="163"/>
      <c r="F34" s="164"/>
      <c r="G34" s="29"/>
      <c r="H34" s="30"/>
      <c r="I34" s="29"/>
      <c r="J34" s="29"/>
      <c r="K34" s="163"/>
      <c r="L34" s="32"/>
      <c r="M34" s="25"/>
    </row>
    <row r="35" spans="1:13" ht="12.75" x14ac:dyDescent="0.2">
      <c r="A35" s="131"/>
      <c r="B35" s="820"/>
      <c r="C35" s="25" t="s">
        <v>78</v>
      </c>
      <c r="D35" s="162"/>
      <c r="E35" s="163"/>
      <c r="F35" s="164"/>
      <c r="G35" s="29"/>
      <c r="H35" s="30"/>
      <c r="I35" s="29"/>
      <c r="J35" s="29"/>
      <c r="K35" s="163"/>
      <c r="L35" s="32"/>
      <c r="M35" s="25"/>
    </row>
    <row r="36" spans="1:13" ht="12.75" x14ac:dyDescent="0.2">
      <c r="A36" s="131"/>
      <c r="B36" s="820"/>
      <c r="C36" s="25" t="s">
        <v>64</v>
      </c>
      <c r="D36" s="162"/>
      <c r="E36" s="163"/>
      <c r="F36" s="164"/>
      <c r="G36" s="29"/>
      <c r="H36" s="30"/>
      <c r="I36" s="29"/>
      <c r="J36" s="29"/>
      <c r="K36" s="163"/>
      <c r="L36" s="32"/>
      <c r="M36" s="25"/>
    </row>
    <row r="37" spans="1:13" ht="12.75" x14ac:dyDescent="0.2">
      <c r="A37" s="131"/>
      <c r="B37" s="820"/>
      <c r="C37" s="25" t="s">
        <v>79</v>
      </c>
      <c r="D37" s="162"/>
      <c r="E37" s="163"/>
      <c r="F37" s="164"/>
      <c r="G37" s="29"/>
      <c r="H37" s="30"/>
      <c r="I37" s="29">
        <v>3023.88</v>
      </c>
      <c r="J37" s="29"/>
      <c r="K37" s="163"/>
      <c r="L37" s="32"/>
      <c r="M37" s="25"/>
    </row>
    <row r="38" spans="1:13" ht="12.75" x14ac:dyDescent="0.2">
      <c r="A38" s="131"/>
      <c r="B38" s="820"/>
      <c r="C38" s="25" t="s">
        <v>109</v>
      </c>
      <c r="D38" s="162"/>
      <c r="E38" s="163"/>
      <c r="F38" s="164"/>
      <c r="G38" s="29"/>
      <c r="H38" s="30"/>
      <c r="I38" s="29"/>
      <c r="J38" s="29"/>
      <c r="K38" s="163"/>
      <c r="L38" s="32"/>
      <c r="M38" s="25"/>
    </row>
    <row r="39" spans="1:13" ht="12.75" x14ac:dyDescent="0.2">
      <c r="A39" s="131"/>
      <c r="B39" s="820"/>
      <c r="C39" s="25" t="s">
        <v>124</v>
      </c>
      <c r="D39" s="162"/>
      <c r="E39" s="163"/>
      <c r="F39" s="164"/>
      <c r="G39" s="29"/>
      <c r="H39" s="30"/>
      <c r="I39" s="29"/>
      <c r="J39" s="29"/>
      <c r="K39" s="163"/>
      <c r="L39" s="32"/>
      <c r="M39" s="25"/>
    </row>
    <row r="40" spans="1:13" ht="12.75" x14ac:dyDescent="0.2">
      <c r="B40" s="820"/>
      <c r="C40" s="33" t="s">
        <v>65</v>
      </c>
      <c r="D40" s="165"/>
      <c r="E40" s="166"/>
      <c r="F40" s="167"/>
      <c r="G40" s="35"/>
      <c r="H40" s="37"/>
      <c r="I40" s="35"/>
      <c r="J40" s="35"/>
      <c r="K40" s="166"/>
      <c r="L40" s="118"/>
      <c r="M40" s="33"/>
    </row>
    <row r="41" spans="1:13" ht="12.75" x14ac:dyDescent="0.2">
      <c r="B41" s="835"/>
      <c r="C41" s="67" t="s">
        <v>50</v>
      </c>
      <c r="D41" s="168">
        <v>1754662.01</v>
      </c>
      <c r="E41" s="169">
        <v>105968.57000000007</v>
      </c>
      <c r="F41" s="170">
        <v>1648693.44</v>
      </c>
      <c r="G41" s="69">
        <v>297.38</v>
      </c>
      <c r="H41" s="171"/>
      <c r="I41" s="69">
        <v>335050.59000000008</v>
      </c>
      <c r="J41" s="69">
        <v>8132.741</v>
      </c>
      <c r="K41" s="169"/>
      <c r="L41" s="91">
        <v>3067.3483709999996</v>
      </c>
      <c r="M41" s="92"/>
    </row>
    <row r="42" spans="1:13" ht="12.75" customHeight="1" x14ac:dyDescent="0.2">
      <c r="B42" s="833" t="s">
        <v>68</v>
      </c>
      <c r="C42" s="17" t="s">
        <v>94</v>
      </c>
      <c r="D42" s="159"/>
      <c r="E42" s="160"/>
      <c r="F42" s="161"/>
      <c r="G42" s="21"/>
      <c r="H42" s="22"/>
      <c r="I42" s="21"/>
      <c r="J42" s="21"/>
      <c r="K42" s="160"/>
      <c r="L42" s="23"/>
      <c r="M42" s="17"/>
    </row>
    <row r="43" spans="1:13" ht="12.75" x14ac:dyDescent="0.2">
      <c r="A43" s="131"/>
      <c r="B43" s="820"/>
      <c r="C43" s="25" t="s">
        <v>52</v>
      </c>
      <c r="D43" s="162"/>
      <c r="E43" s="163"/>
      <c r="F43" s="164"/>
      <c r="G43" s="29"/>
      <c r="H43" s="30"/>
      <c r="I43" s="29"/>
      <c r="J43" s="29"/>
      <c r="K43" s="163"/>
      <c r="L43" s="32"/>
      <c r="M43" s="25"/>
    </row>
    <row r="44" spans="1:13" ht="12.75" x14ac:dyDescent="0.2">
      <c r="A44" s="131"/>
      <c r="B44" s="820"/>
      <c r="C44" s="25" t="s">
        <v>53</v>
      </c>
      <c r="D44" s="162"/>
      <c r="E44" s="163"/>
      <c r="F44" s="164"/>
      <c r="G44" s="29">
        <v>360.65</v>
      </c>
      <c r="H44" s="30"/>
      <c r="I44" s="29">
        <v>70</v>
      </c>
      <c r="J44" s="29"/>
      <c r="K44" s="163"/>
      <c r="L44" s="32"/>
      <c r="M44" s="25"/>
    </row>
    <row r="45" spans="1:13" ht="12.75" x14ac:dyDescent="0.2">
      <c r="A45" s="131"/>
      <c r="B45" s="820"/>
      <c r="C45" s="25" t="s">
        <v>54</v>
      </c>
      <c r="D45" s="162">
        <v>5182433.6507999999</v>
      </c>
      <c r="E45" s="163">
        <v>5074020.5199999996</v>
      </c>
      <c r="F45" s="164">
        <v>108413.13079999998</v>
      </c>
      <c r="G45" s="29">
        <v>204367.52</v>
      </c>
      <c r="H45" s="30"/>
      <c r="I45" s="29">
        <v>22500</v>
      </c>
      <c r="J45" s="29">
        <v>21008.196</v>
      </c>
      <c r="K45" s="163">
        <v>33460.842999999993</v>
      </c>
      <c r="L45" s="32"/>
      <c r="M45" s="25">
        <v>7.77</v>
      </c>
    </row>
    <row r="46" spans="1:13" ht="12.75" x14ac:dyDescent="0.2">
      <c r="A46" s="131"/>
      <c r="B46" s="820"/>
      <c r="C46" s="25" t="s">
        <v>56</v>
      </c>
      <c r="D46" s="162"/>
      <c r="E46" s="163"/>
      <c r="F46" s="164"/>
      <c r="G46" s="29"/>
      <c r="H46" s="30"/>
      <c r="I46" s="29"/>
      <c r="J46" s="29"/>
      <c r="K46" s="163"/>
      <c r="L46" s="32"/>
      <c r="M46" s="25"/>
    </row>
    <row r="47" spans="1:13" ht="12.75" x14ac:dyDescent="0.2">
      <c r="A47" s="131"/>
      <c r="B47" s="820"/>
      <c r="C47" s="25" t="s">
        <v>47</v>
      </c>
      <c r="D47" s="162">
        <v>125096.71</v>
      </c>
      <c r="E47" s="163">
        <v>123596.71</v>
      </c>
      <c r="F47" s="164">
        <v>1500</v>
      </c>
      <c r="G47" s="29"/>
      <c r="H47" s="30"/>
      <c r="I47" s="29">
        <v>6</v>
      </c>
      <c r="J47" s="29">
        <v>1205.3</v>
      </c>
      <c r="K47" s="163">
        <v>150</v>
      </c>
      <c r="L47" s="32"/>
      <c r="M47" s="25"/>
    </row>
    <row r="48" spans="1:13" ht="12.75" x14ac:dyDescent="0.2">
      <c r="A48" s="131"/>
      <c r="B48" s="820"/>
      <c r="C48" s="25" t="s">
        <v>58</v>
      </c>
      <c r="D48" s="162"/>
      <c r="E48" s="163"/>
      <c r="F48" s="164"/>
      <c r="G48" s="29"/>
      <c r="H48" s="30"/>
      <c r="I48" s="29"/>
      <c r="J48" s="29"/>
      <c r="K48" s="163"/>
      <c r="L48" s="32"/>
      <c r="M48" s="25"/>
    </row>
    <row r="49" spans="1:13" ht="12.75" x14ac:dyDescent="0.2">
      <c r="A49" s="131"/>
      <c r="B49" s="820"/>
      <c r="C49" s="25" t="s">
        <v>59</v>
      </c>
      <c r="D49" s="162"/>
      <c r="E49" s="163"/>
      <c r="F49" s="164"/>
      <c r="G49" s="29"/>
      <c r="H49" s="30"/>
      <c r="I49" s="29"/>
      <c r="J49" s="29"/>
      <c r="K49" s="163"/>
      <c r="L49" s="32"/>
      <c r="M49" s="25"/>
    </row>
    <row r="50" spans="1:13" ht="12.75" x14ac:dyDescent="0.2">
      <c r="A50" s="131"/>
      <c r="B50" s="820"/>
      <c r="C50" s="25" t="s">
        <v>125</v>
      </c>
      <c r="D50" s="162"/>
      <c r="E50" s="163"/>
      <c r="F50" s="164"/>
      <c r="G50" s="29"/>
      <c r="H50" s="30"/>
      <c r="I50" s="29"/>
      <c r="J50" s="29"/>
      <c r="K50" s="163"/>
      <c r="L50" s="32"/>
      <c r="M50" s="25"/>
    </row>
    <row r="51" spans="1:13" ht="12.75" x14ac:dyDescent="0.2">
      <c r="A51" s="131"/>
      <c r="B51" s="820"/>
      <c r="C51" s="25" t="s">
        <v>67</v>
      </c>
      <c r="D51" s="162">
        <v>5838.6</v>
      </c>
      <c r="E51" s="163">
        <v>5838.6</v>
      </c>
      <c r="F51" s="164"/>
      <c r="G51" s="29"/>
      <c r="H51" s="30"/>
      <c r="I51" s="29"/>
      <c r="J51" s="29">
        <v>88.408499999999989</v>
      </c>
      <c r="K51" s="163"/>
      <c r="L51" s="32"/>
      <c r="M51" s="25"/>
    </row>
    <row r="52" spans="1:13" ht="12.75" x14ac:dyDescent="0.2">
      <c r="A52" s="131"/>
      <c r="B52" s="820"/>
      <c r="C52" s="25" t="s">
        <v>70</v>
      </c>
      <c r="D52" s="162">
        <v>11000982.08</v>
      </c>
      <c r="E52" s="163">
        <v>11000982.08</v>
      </c>
      <c r="F52" s="164"/>
      <c r="G52" s="29"/>
      <c r="H52" s="30"/>
      <c r="I52" s="29"/>
      <c r="J52" s="29">
        <v>40584.402000000002</v>
      </c>
      <c r="K52" s="163"/>
      <c r="L52" s="32"/>
      <c r="M52" s="25"/>
    </row>
    <row r="53" spans="1:13" ht="12.75" x14ac:dyDescent="0.2">
      <c r="A53" s="131"/>
      <c r="B53" s="820"/>
      <c r="C53" s="25" t="s">
        <v>71</v>
      </c>
      <c r="D53" s="162">
        <v>22320</v>
      </c>
      <c r="E53" s="163">
        <v>22320</v>
      </c>
      <c r="F53" s="164"/>
      <c r="G53" s="29"/>
      <c r="H53" s="30"/>
      <c r="I53" s="29"/>
      <c r="J53" s="29">
        <v>18.599</v>
      </c>
      <c r="K53" s="163"/>
      <c r="L53" s="32"/>
      <c r="M53" s="25"/>
    </row>
    <row r="54" spans="1:13" ht="12.75" x14ac:dyDescent="0.2">
      <c r="A54" s="131"/>
      <c r="B54" s="820"/>
      <c r="C54" s="25" t="s">
        <v>81</v>
      </c>
      <c r="D54" s="162">
        <v>166194</v>
      </c>
      <c r="E54" s="163">
        <v>166194</v>
      </c>
      <c r="F54" s="164"/>
      <c r="G54" s="29"/>
      <c r="H54" s="30"/>
      <c r="I54" s="29"/>
      <c r="J54" s="29">
        <v>470</v>
      </c>
      <c r="K54" s="163"/>
      <c r="L54" s="32"/>
      <c r="M54" s="25"/>
    </row>
    <row r="55" spans="1:13" ht="12.75" x14ac:dyDescent="0.2">
      <c r="A55" s="131"/>
      <c r="B55" s="820"/>
      <c r="C55" s="25" t="s">
        <v>72</v>
      </c>
      <c r="D55" s="162">
        <v>604884.38</v>
      </c>
      <c r="E55" s="163">
        <v>604884.38</v>
      </c>
      <c r="F55" s="164"/>
      <c r="G55" s="29"/>
      <c r="H55" s="30"/>
      <c r="I55" s="29">
        <v>184.96</v>
      </c>
      <c r="J55" s="29">
        <v>437.94</v>
      </c>
      <c r="K55" s="163"/>
      <c r="L55" s="32"/>
      <c r="M55" s="25"/>
    </row>
    <row r="56" spans="1:13" ht="12.75" x14ac:dyDescent="0.2">
      <c r="A56" s="131"/>
      <c r="B56" s="820"/>
      <c r="C56" s="25" t="s">
        <v>73</v>
      </c>
      <c r="D56" s="162">
        <v>13529466.930000002</v>
      </c>
      <c r="E56" s="163">
        <v>13529466.930000002</v>
      </c>
      <c r="F56" s="164"/>
      <c r="G56" s="29"/>
      <c r="H56" s="30"/>
      <c r="I56" s="29"/>
      <c r="J56" s="29">
        <v>44631.643000000004</v>
      </c>
      <c r="K56" s="163"/>
      <c r="L56" s="32"/>
      <c r="M56" s="25"/>
    </row>
    <row r="57" spans="1:13" ht="12.75" x14ac:dyDescent="0.2">
      <c r="A57" s="131"/>
      <c r="B57" s="820"/>
      <c r="C57" s="25" t="s">
        <v>126</v>
      </c>
      <c r="D57" s="162"/>
      <c r="E57" s="163"/>
      <c r="F57" s="164"/>
      <c r="G57" s="29"/>
      <c r="H57" s="30"/>
      <c r="I57" s="29"/>
      <c r="J57" s="29"/>
      <c r="K57" s="163"/>
      <c r="L57" s="32"/>
      <c r="M57" s="25"/>
    </row>
    <row r="58" spans="1:13" ht="12.75" x14ac:dyDescent="0.2">
      <c r="A58" s="131"/>
      <c r="B58" s="820"/>
      <c r="C58" s="25" t="s">
        <v>127</v>
      </c>
      <c r="D58" s="162"/>
      <c r="E58" s="163"/>
      <c r="F58" s="164"/>
      <c r="G58" s="29"/>
      <c r="H58" s="30"/>
      <c r="I58" s="29"/>
      <c r="J58" s="29"/>
      <c r="K58" s="163"/>
      <c r="L58" s="32"/>
      <c r="M58" s="25"/>
    </row>
    <row r="59" spans="1:13" ht="12.75" x14ac:dyDescent="0.2">
      <c r="A59" s="131"/>
      <c r="B59" s="820"/>
      <c r="C59" s="25" t="s">
        <v>74</v>
      </c>
      <c r="D59" s="162">
        <v>901989.28</v>
      </c>
      <c r="E59" s="163">
        <v>901989.28</v>
      </c>
      <c r="F59" s="164"/>
      <c r="G59" s="29"/>
      <c r="H59" s="30"/>
      <c r="I59" s="29">
        <v>311.2</v>
      </c>
      <c r="J59" s="29">
        <v>456.79700000000003</v>
      </c>
      <c r="K59" s="163"/>
      <c r="L59" s="32"/>
      <c r="M59" s="25"/>
    </row>
    <row r="60" spans="1:13" ht="12.75" x14ac:dyDescent="0.2">
      <c r="A60" s="131"/>
      <c r="B60" s="820"/>
      <c r="C60" s="25" t="s">
        <v>128</v>
      </c>
      <c r="D60" s="162"/>
      <c r="E60" s="163"/>
      <c r="F60" s="164"/>
      <c r="G60" s="29"/>
      <c r="H60" s="30"/>
      <c r="I60" s="29"/>
      <c r="J60" s="29"/>
      <c r="K60" s="163"/>
      <c r="L60" s="32"/>
      <c r="M60" s="25"/>
    </row>
    <row r="61" spans="1:13" ht="12.75" x14ac:dyDescent="0.2">
      <c r="A61" s="131"/>
      <c r="B61" s="820"/>
      <c r="C61" s="25" t="s">
        <v>75</v>
      </c>
      <c r="D61" s="162">
        <v>5460646.3799999999</v>
      </c>
      <c r="E61" s="163">
        <v>5460646.3799999999</v>
      </c>
      <c r="F61" s="164"/>
      <c r="G61" s="29"/>
      <c r="H61" s="30"/>
      <c r="I61" s="29">
        <v>700</v>
      </c>
      <c r="J61" s="29">
        <v>4317.1859999999997</v>
      </c>
      <c r="K61" s="163"/>
      <c r="L61" s="32"/>
      <c r="M61" s="25"/>
    </row>
    <row r="62" spans="1:13" ht="12.75" x14ac:dyDescent="0.2">
      <c r="A62" s="131"/>
      <c r="B62" s="820"/>
      <c r="C62" s="25" t="s">
        <v>108</v>
      </c>
      <c r="D62" s="162">
        <v>25000</v>
      </c>
      <c r="E62" s="163">
        <v>25000</v>
      </c>
      <c r="F62" s="164"/>
      <c r="G62" s="29"/>
      <c r="H62" s="30"/>
      <c r="I62" s="29"/>
      <c r="J62" s="29">
        <v>800</v>
      </c>
      <c r="K62" s="163"/>
      <c r="L62" s="32"/>
      <c r="M62" s="25"/>
    </row>
    <row r="63" spans="1:13" ht="12.75" x14ac:dyDescent="0.2">
      <c r="A63" s="131"/>
      <c r="B63" s="820"/>
      <c r="C63" s="25" t="s">
        <v>76</v>
      </c>
      <c r="D63" s="162">
        <v>22818</v>
      </c>
      <c r="E63" s="163">
        <v>22818</v>
      </c>
      <c r="F63" s="164"/>
      <c r="G63" s="29"/>
      <c r="H63" s="30"/>
      <c r="I63" s="29"/>
      <c r="J63" s="29">
        <v>456.36</v>
      </c>
      <c r="K63" s="163"/>
      <c r="L63" s="32"/>
      <c r="M63" s="25"/>
    </row>
    <row r="64" spans="1:13" ht="12.75" x14ac:dyDescent="0.2">
      <c r="A64" s="131"/>
      <c r="B64" s="820"/>
      <c r="C64" s="25" t="s">
        <v>77</v>
      </c>
      <c r="D64" s="162">
        <v>670721</v>
      </c>
      <c r="E64" s="163">
        <v>670721</v>
      </c>
      <c r="F64" s="164"/>
      <c r="G64" s="29"/>
      <c r="H64" s="30"/>
      <c r="I64" s="29"/>
      <c r="J64" s="29">
        <v>22574.7</v>
      </c>
      <c r="K64" s="163"/>
      <c r="L64" s="32"/>
      <c r="M64" s="25"/>
    </row>
    <row r="65" spans="1:13" ht="12.75" x14ac:dyDescent="0.2">
      <c r="A65" s="131"/>
      <c r="B65" s="820"/>
      <c r="C65" s="25" t="s">
        <v>129</v>
      </c>
      <c r="D65" s="162"/>
      <c r="E65" s="163"/>
      <c r="F65" s="164"/>
      <c r="G65" s="29"/>
      <c r="H65" s="30"/>
      <c r="I65" s="29"/>
      <c r="J65" s="29"/>
      <c r="K65" s="163"/>
      <c r="L65" s="32"/>
      <c r="M65" s="25"/>
    </row>
    <row r="66" spans="1:13" ht="12.75" x14ac:dyDescent="0.2">
      <c r="A66" s="131"/>
      <c r="B66" s="820"/>
      <c r="C66" s="25" t="s">
        <v>80</v>
      </c>
      <c r="D66" s="162">
        <v>53520</v>
      </c>
      <c r="E66" s="163">
        <v>9000</v>
      </c>
      <c r="F66" s="164">
        <v>44520</v>
      </c>
      <c r="G66" s="29"/>
      <c r="H66" s="30"/>
      <c r="I66" s="29"/>
      <c r="J66" s="29">
        <v>4800</v>
      </c>
      <c r="K66" s="163">
        <v>31800</v>
      </c>
      <c r="L66" s="32"/>
      <c r="M66" s="25"/>
    </row>
    <row r="67" spans="1:13" ht="12.75" x14ac:dyDescent="0.2">
      <c r="A67" s="131"/>
      <c r="B67" s="820"/>
      <c r="C67" s="25" t="s">
        <v>78</v>
      </c>
      <c r="D67" s="162">
        <v>732306.17999999993</v>
      </c>
      <c r="E67" s="163">
        <v>732306.17999999993</v>
      </c>
      <c r="F67" s="164"/>
      <c r="G67" s="29"/>
      <c r="H67" s="30"/>
      <c r="I67" s="29"/>
      <c r="J67" s="29">
        <v>127179.17</v>
      </c>
      <c r="K67" s="163"/>
      <c r="L67" s="32"/>
      <c r="M67" s="25"/>
    </row>
    <row r="68" spans="1:13" ht="12.75" x14ac:dyDescent="0.2">
      <c r="A68" s="131"/>
      <c r="B68" s="820"/>
      <c r="C68" s="25" t="s">
        <v>64</v>
      </c>
      <c r="D68" s="162">
        <v>15720</v>
      </c>
      <c r="E68" s="163">
        <v>15720</v>
      </c>
      <c r="F68" s="164"/>
      <c r="G68" s="29"/>
      <c r="H68" s="30"/>
      <c r="I68" s="29"/>
      <c r="J68" s="29">
        <v>2750</v>
      </c>
      <c r="K68" s="163"/>
      <c r="L68" s="32"/>
      <c r="M68" s="25"/>
    </row>
    <row r="69" spans="1:13" ht="12.75" x14ac:dyDescent="0.2">
      <c r="A69" s="131"/>
      <c r="B69" s="820"/>
      <c r="C69" s="25" t="s">
        <v>79</v>
      </c>
      <c r="D69" s="162">
        <v>856003.37</v>
      </c>
      <c r="E69" s="163">
        <v>856003.37</v>
      </c>
      <c r="F69" s="164"/>
      <c r="G69" s="29"/>
      <c r="H69" s="30"/>
      <c r="I69" s="29"/>
      <c r="J69" s="29">
        <v>140291.85</v>
      </c>
      <c r="K69" s="163"/>
      <c r="L69" s="32"/>
      <c r="M69" s="25"/>
    </row>
    <row r="70" spans="1:13" ht="12.75" x14ac:dyDescent="0.2">
      <c r="A70" s="131"/>
      <c r="B70" s="820"/>
      <c r="C70" s="25" t="s">
        <v>109</v>
      </c>
      <c r="D70" s="162"/>
      <c r="E70" s="163"/>
      <c r="F70" s="164"/>
      <c r="G70" s="29"/>
      <c r="H70" s="30"/>
      <c r="I70" s="29"/>
      <c r="J70" s="29"/>
      <c r="K70" s="163"/>
      <c r="L70" s="32"/>
      <c r="M70" s="25"/>
    </row>
    <row r="71" spans="1:13" ht="12.75" x14ac:dyDescent="0.2">
      <c r="A71" s="131"/>
      <c r="B71" s="820"/>
      <c r="C71" s="25" t="s">
        <v>91</v>
      </c>
      <c r="D71" s="162"/>
      <c r="E71" s="163"/>
      <c r="F71" s="164"/>
      <c r="G71" s="29"/>
      <c r="H71" s="30"/>
      <c r="I71" s="29">
        <v>0.15</v>
      </c>
      <c r="J71" s="29"/>
      <c r="K71" s="163"/>
      <c r="L71" s="32"/>
      <c r="M71" s="25"/>
    </row>
    <row r="72" spans="1:13" ht="12.75" x14ac:dyDescent="0.2">
      <c r="B72" s="820"/>
      <c r="C72" s="33" t="s">
        <v>49</v>
      </c>
      <c r="D72" s="165"/>
      <c r="E72" s="166"/>
      <c r="F72" s="167"/>
      <c r="G72" s="35"/>
      <c r="H72" s="37"/>
      <c r="I72" s="35"/>
      <c r="J72" s="35"/>
      <c r="K72" s="166"/>
      <c r="L72" s="118"/>
      <c r="M72" s="33"/>
    </row>
    <row r="73" spans="1:13" ht="12.75" x14ac:dyDescent="0.2">
      <c r="B73" s="835"/>
      <c r="C73" s="67" t="s">
        <v>50</v>
      </c>
      <c r="D73" s="168">
        <v>39375940.560800001</v>
      </c>
      <c r="E73" s="169">
        <v>39221507.43</v>
      </c>
      <c r="F73" s="170">
        <v>154433.13079999998</v>
      </c>
      <c r="G73" s="69">
        <v>204728.16999999998</v>
      </c>
      <c r="H73" s="171"/>
      <c r="I73" s="69">
        <v>23772.31</v>
      </c>
      <c r="J73" s="69">
        <v>412070.55150000006</v>
      </c>
      <c r="K73" s="169">
        <v>65410.842999999993</v>
      </c>
      <c r="L73" s="91"/>
      <c r="M73" s="92">
        <v>7.77</v>
      </c>
    </row>
    <row r="74" spans="1:13" ht="12.75" customHeight="1" x14ac:dyDescent="0.2">
      <c r="B74" s="833" t="s">
        <v>84</v>
      </c>
      <c r="C74" s="17" t="s">
        <v>56</v>
      </c>
      <c r="D74" s="159">
        <v>11890</v>
      </c>
      <c r="E74" s="160">
        <v>11890</v>
      </c>
      <c r="F74" s="161"/>
      <c r="G74" s="21"/>
      <c r="H74" s="22"/>
      <c r="I74" s="21"/>
      <c r="J74" s="21">
        <v>14</v>
      </c>
      <c r="K74" s="160"/>
      <c r="L74" s="23"/>
      <c r="M74" s="17"/>
    </row>
    <row r="75" spans="1:13" ht="12.75" x14ac:dyDescent="0.2">
      <c r="A75" s="131"/>
      <c r="B75" s="820"/>
      <c r="C75" s="25" t="s">
        <v>47</v>
      </c>
      <c r="D75" s="162"/>
      <c r="E75" s="163"/>
      <c r="F75" s="164"/>
      <c r="G75" s="29"/>
      <c r="H75" s="30"/>
      <c r="I75" s="29"/>
      <c r="J75" s="29"/>
      <c r="K75" s="163"/>
      <c r="L75" s="32"/>
      <c r="M75" s="25"/>
    </row>
    <row r="76" spans="1:13" ht="12.75" x14ac:dyDescent="0.2">
      <c r="A76" s="131"/>
      <c r="B76" s="820"/>
      <c r="C76" s="25" t="s">
        <v>85</v>
      </c>
      <c r="D76" s="162">
        <v>1000</v>
      </c>
      <c r="E76" s="163">
        <v>1000</v>
      </c>
      <c r="F76" s="164"/>
      <c r="G76" s="29"/>
      <c r="H76" s="30"/>
      <c r="I76" s="29"/>
      <c r="J76" s="29">
        <v>1</v>
      </c>
      <c r="K76" s="163"/>
      <c r="L76" s="32"/>
      <c r="M76" s="25"/>
    </row>
    <row r="77" spans="1:13" ht="12.75" x14ac:dyDescent="0.2">
      <c r="A77" s="131"/>
      <c r="B77" s="820"/>
      <c r="C77" s="25" t="s">
        <v>130</v>
      </c>
      <c r="D77" s="162"/>
      <c r="E77" s="163"/>
      <c r="F77" s="164"/>
      <c r="G77" s="29"/>
      <c r="H77" s="30"/>
      <c r="I77" s="29"/>
      <c r="J77" s="29"/>
      <c r="K77" s="163"/>
      <c r="L77" s="32"/>
      <c r="M77" s="25"/>
    </row>
    <row r="78" spans="1:13" ht="12.75" x14ac:dyDescent="0.2">
      <c r="A78" s="131"/>
      <c r="B78" s="820"/>
      <c r="C78" s="25" t="s">
        <v>131</v>
      </c>
      <c r="D78" s="162"/>
      <c r="E78" s="163"/>
      <c r="F78" s="164"/>
      <c r="G78" s="29"/>
      <c r="H78" s="30"/>
      <c r="I78" s="29"/>
      <c r="J78" s="29"/>
      <c r="K78" s="163"/>
      <c r="L78" s="32"/>
      <c r="M78" s="25"/>
    </row>
    <row r="79" spans="1:13" ht="12.75" x14ac:dyDescent="0.2">
      <c r="A79" s="131"/>
      <c r="B79" s="820"/>
      <c r="C79" s="25" t="s">
        <v>67</v>
      </c>
      <c r="D79" s="162">
        <v>52547.4</v>
      </c>
      <c r="E79" s="163">
        <v>52547.4</v>
      </c>
      <c r="F79" s="164"/>
      <c r="G79" s="29"/>
      <c r="H79" s="30"/>
      <c r="I79" s="29"/>
      <c r="J79" s="29">
        <v>795.67649999999992</v>
      </c>
      <c r="K79" s="163"/>
      <c r="L79" s="32"/>
      <c r="M79" s="25"/>
    </row>
    <row r="80" spans="1:13" ht="12.75" x14ac:dyDescent="0.2">
      <c r="A80" s="131"/>
      <c r="B80" s="820"/>
      <c r="C80" s="25" t="s">
        <v>119</v>
      </c>
      <c r="D80" s="162"/>
      <c r="E80" s="163"/>
      <c r="F80" s="164"/>
      <c r="G80" s="29"/>
      <c r="H80" s="30"/>
      <c r="I80" s="29"/>
      <c r="J80" s="29"/>
      <c r="K80" s="163"/>
      <c r="L80" s="32"/>
      <c r="M80" s="25"/>
    </row>
    <row r="81" spans="1:13" ht="12.75" x14ac:dyDescent="0.2">
      <c r="A81" s="131"/>
      <c r="B81" s="820"/>
      <c r="C81" s="25" t="s">
        <v>72</v>
      </c>
      <c r="D81" s="162"/>
      <c r="E81" s="163"/>
      <c r="F81" s="164"/>
      <c r="G81" s="29"/>
      <c r="H81" s="30"/>
      <c r="I81" s="29"/>
      <c r="J81" s="29"/>
      <c r="K81" s="163"/>
      <c r="L81" s="32"/>
      <c r="M81" s="25"/>
    </row>
    <row r="82" spans="1:13" ht="12.75" x14ac:dyDescent="0.2">
      <c r="B82" s="820"/>
      <c r="C82" s="33" t="s">
        <v>73</v>
      </c>
      <c r="D82" s="165"/>
      <c r="E82" s="166"/>
      <c r="F82" s="167"/>
      <c r="G82" s="35"/>
      <c r="H82" s="37"/>
      <c r="I82" s="35"/>
      <c r="J82" s="35"/>
      <c r="K82" s="166"/>
      <c r="L82" s="118"/>
      <c r="M82" s="33"/>
    </row>
    <row r="83" spans="1:13" ht="12.75" x14ac:dyDescent="0.2">
      <c r="B83" s="835"/>
      <c r="C83" s="67" t="s">
        <v>50</v>
      </c>
      <c r="D83" s="168">
        <v>65437.4</v>
      </c>
      <c r="E83" s="169">
        <v>65437.4</v>
      </c>
      <c r="F83" s="170"/>
      <c r="G83" s="69"/>
      <c r="H83" s="171"/>
      <c r="I83" s="69"/>
      <c r="J83" s="69">
        <v>810.67649999999992</v>
      </c>
      <c r="K83" s="169"/>
      <c r="L83" s="91"/>
      <c r="M83" s="92"/>
    </row>
    <row r="84" spans="1:13" ht="12.75" customHeight="1" x14ac:dyDescent="0.2">
      <c r="B84" s="833" t="s">
        <v>101</v>
      </c>
      <c r="C84" s="17" t="s">
        <v>52</v>
      </c>
      <c r="D84" s="159"/>
      <c r="E84" s="160"/>
      <c r="F84" s="161"/>
      <c r="G84" s="21"/>
      <c r="H84" s="22"/>
      <c r="I84" s="21"/>
      <c r="J84" s="21"/>
      <c r="K84" s="160"/>
      <c r="L84" s="23"/>
      <c r="M84" s="17"/>
    </row>
    <row r="85" spans="1:13" ht="12.75" x14ac:dyDescent="0.2">
      <c r="A85" s="131"/>
      <c r="B85" s="820"/>
      <c r="C85" s="25" t="s">
        <v>54</v>
      </c>
      <c r="D85" s="162">
        <v>54669.697499999995</v>
      </c>
      <c r="E85" s="163">
        <v>23399.999999999996</v>
      </c>
      <c r="F85" s="164">
        <v>31269.697499999998</v>
      </c>
      <c r="G85" s="29"/>
      <c r="H85" s="30"/>
      <c r="I85" s="29"/>
      <c r="J85" s="29">
        <v>156</v>
      </c>
      <c r="K85" s="163">
        <v>10970</v>
      </c>
      <c r="L85" s="32"/>
      <c r="M85" s="25"/>
    </row>
    <row r="86" spans="1:13" ht="12.75" x14ac:dyDescent="0.2">
      <c r="A86" s="131"/>
      <c r="B86" s="820"/>
      <c r="C86" s="25" t="s">
        <v>56</v>
      </c>
      <c r="D86" s="162">
        <v>10986.67</v>
      </c>
      <c r="E86" s="163"/>
      <c r="F86" s="164">
        <v>10986.67</v>
      </c>
      <c r="G86" s="29"/>
      <c r="H86" s="30"/>
      <c r="I86" s="29"/>
      <c r="J86" s="29"/>
      <c r="K86" s="163">
        <v>1373.33</v>
      </c>
      <c r="L86" s="32"/>
      <c r="M86" s="25"/>
    </row>
    <row r="87" spans="1:13" ht="12.75" x14ac:dyDescent="0.2">
      <c r="A87" s="131"/>
      <c r="B87" s="820"/>
      <c r="C87" s="25" t="s">
        <v>47</v>
      </c>
      <c r="D87" s="162">
        <v>45198.53</v>
      </c>
      <c r="E87" s="163"/>
      <c r="F87" s="164">
        <v>45198.53</v>
      </c>
      <c r="G87" s="29"/>
      <c r="H87" s="30"/>
      <c r="I87" s="29"/>
      <c r="J87" s="29"/>
      <c r="K87" s="163">
        <v>5345.2899999999991</v>
      </c>
      <c r="L87" s="32"/>
      <c r="M87" s="25"/>
    </row>
    <row r="88" spans="1:13" ht="12.75" x14ac:dyDescent="0.2">
      <c r="A88" s="131"/>
      <c r="B88" s="820"/>
      <c r="C88" s="25" t="s">
        <v>59</v>
      </c>
      <c r="D88" s="162"/>
      <c r="E88" s="163"/>
      <c r="F88" s="164"/>
      <c r="G88" s="29"/>
      <c r="H88" s="30"/>
      <c r="I88" s="29"/>
      <c r="J88" s="29"/>
      <c r="K88" s="163"/>
      <c r="L88" s="32"/>
      <c r="M88" s="25"/>
    </row>
    <row r="89" spans="1:13" ht="12.75" x14ac:dyDescent="0.2">
      <c r="A89" s="131"/>
      <c r="B89" s="820"/>
      <c r="C89" s="25" t="s">
        <v>132</v>
      </c>
      <c r="D89" s="162"/>
      <c r="E89" s="163"/>
      <c r="F89" s="164"/>
      <c r="G89" s="29"/>
      <c r="H89" s="30"/>
      <c r="I89" s="29"/>
      <c r="J89" s="29"/>
      <c r="K89" s="163"/>
      <c r="L89" s="32"/>
      <c r="M89" s="25"/>
    </row>
    <row r="90" spans="1:13" ht="12.75" x14ac:dyDescent="0.2">
      <c r="A90" s="131"/>
      <c r="B90" s="820"/>
      <c r="C90" s="25" t="s">
        <v>72</v>
      </c>
      <c r="D90" s="162"/>
      <c r="E90" s="163"/>
      <c r="F90" s="164"/>
      <c r="G90" s="29"/>
      <c r="H90" s="30"/>
      <c r="I90" s="29"/>
      <c r="J90" s="29"/>
      <c r="K90" s="163"/>
      <c r="L90" s="32"/>
      <c r="M90" s="25"/>
    </row>
    <row r="91" spans="1:13" ht="12.75" x14ac:dyDescent="0.2">
      <c r="A91" s="131"/>
      <c r="B91" s="820"/>
      <c r="C91" s="25" t="s">
        <v>133</v>
      </c>
      <c r="D91" s="162"/>
      <c r="E91" s="163"/>
      <c r="F91" s="164"/>
      <c r="G91" s="29"/>
      <c r="H91" s="30"/>
      <c r="I91" s="29"/>
      <c r="J91" s="29"/>
      <c r="K91" s="163"/>
      <c r="L91" s="32"/>
      <c r="M91" s="25"/>
    </row>
    <row r="92" spans="1:13" ht="12.75" x14ac:dyDescent="0.2">
      <c r="A92" s="131"/>
      <c r="B92" s="820"/>
      <c r="C92" s="25" t="s">
        <v>111</v>
      </c>
      <c r="D92" s="162"/>
      <c r="E92" s="163"/>
      <c r="F92" s="164"/>
      <c r="G92" s="29"/>
      <c r="H92" s="30"/>
      <c r="I92" s="29"/>
      <c r="J92" s="29"/>
      <c r="K92" s="163"/>
      <c r="L92" s="32"/>
      <c r="M92" s="25"/>
    </row>
    <row r="93" spans="1:13" ht="12.75" x14ac:dyDescent="0.2">
      <c r="A93" s="131"/>
      <c r="B93" s="820"/>
      <c r="C93" s="25" t="s">
        <v>104</v>
      </c>
      <c r="D93" s="162"/>
      <c r="E93" s="163"/>
      <c r="F93" s="164"/>
      <c r="G93" s="29"/>
      <c r="H93" s="30"/>
      <c r="I93" s="29"/>
      <c r="J93" s="29"/>
      <c r="K93" s="163"/>
      <c r="L93" s="32"/>
      <c r="M93" s="25"/>
    </row>
    <row r="94" spans="1:13" ht="12.75" x14ac:dyDescent="0.2">
      <c r="A94" s="131"/>
      <c r="B94" s="820"/>
      <c r="C94" s="25" t="s">
        <v>80</v>
      </c>
      <c r="D94" s="162"/>
      <c r="E94" s="163"/>
      <c r="F94" s="164"/>
      <c r="G94" s="29"/>
      <c r="H94" s="30"/>
      <c r="I94" s="29"/>
      <c r="J94" s="29"/>
      <c r="K94" s="163">
        <v>750</v>
      </c>
      <c r="L94" s="32"/>
      <c r="M94" s="25"/>
    </row>
    <row r="95" spans="1:13" ht="12.75" x14ac:dyDescent="0.2">
      <c r="A95" s="131"/>
      <c r="B95" s="820"/>
      <c r="C95" s="25" t="s">
        <v>92</v>
      </c>
      <c r="D95" s="162"/>
      <c r="E95" s="163"/>
      <c r="F95" s="164"/>
      <c r="G95" s="29"/>
      <c r="H95" s="30"/>
      <c r="I95" s="29"/>
      <c r="J95" s="29"/>
      <c r="K95" s="163">
        <v>14500</v>
      </c>
      <c r="L95" s="32"/>
      <c r="M95" s="25"/>
    </row>
    <row r="96" spans="1:13" ht="12.75" x14ac:dyDescent="0.2">
      <c r="A96" s="131"/>
      <c r="B96" s="820"/>
      <c r="C96" s="25" t="s">
        <v>91</v>
      </c>
      <c r="D96" s="162"/>
      <c r="E96" s="163"/>
      <c r="F96" s="164"/>
      <c r="G96" s="29"/>
      <c r="H96" s="30"/>
      <c r="I96" s="29"/>
      <c r="J96" s="29"/>
      <c r="K96" s="163"/>
      <c r="L96" s="32"/>
      <c r="M96" s="25"/>
    </row>
    <row r="97" spans="2:13" ht="12.75" x14ac:dyDescent="0.2">
      <c r="B97" s="820"/>
      <c r="C97" s="33" t="s">
        <v>134</v>
      </c>
      <c r="D97" s="165"/>
      <c r="E97" s="166"/>
      <c r="F97" s="167"/>
      <c r="G97" s="35"/>
      <c r="H97" s="37"/>
      <c r="I97" s="35"/>
      <c r="J97" s="35"/>
      <c r="K97" s="166"/>
      <c r="L97" s="118"/>
      <c r="M97" s="33"/>
    </row>
    <row r="98" spans="2:13" ht="12.75" x14ac:dyDescent="0.2">
      <c r="B98" s="835"/>
      <c r="C98" s="40" t="s">
        <v>50</v>
      </c>
      <c r="D98" s="168">
        <v>110854.89749999999</v>
      </c>
      <c r="E98" s="169">
        <v>23400</v>
      </c>
      <c r="F98" s="170">
        <v>87454.897499999992</v>
      </c>
      <c r="G98" s="69"/>
      <c r="H98" s="171"/>
      <c r="I98" s="69"/>
      <c r="J98" s="69">
        <v>156</v>
      </c>
      <c r="K98" s="169">
        <v>32938.619999999995</v>
      </c>
      <c r="L98" s="91"/>
      <c r="M98" s="92"/>
    </row>
    <row r="99" spans="2:13" ht="18.75" customHeight="1" thickBot="1" x14ac:dyDescent="0.25">
      <c r="B99" s="836" t="s">
        <v>95</v>
      </c>
      <c r="C99" s="837"/>
      <c r="D99" s="147">
        <v>41982214.868299998</v>
      </c>
      <c r="E99" s="147">
        <v>39416313.399999999</v>
      </c>
      <c r="F99" s="172">
        <v>2565901.4682999998</v>
      </c>
      <c r="G99" s="122">
        <v>205025.55</v>
      </c>
      <c r="H99" s="147"/>
      <c r="I99" s="120">
        <v>358822.90000000008</v>
      </c>
      <c r="J99" s="120">
        <v>421169.96900000004</v>
      </c>
      <c r="K99" s="147">
        <v>100249.46299999999</v>
      </c>
      <c r="L99" s="120">
        <v>3067.3483709999996</v>
      </c>
      <c r="M99" s="123">
        <v>7.77</v>
      </c>
    </row>
    <row r="100" spans="2:13" ht="20.25" customHeight="1" thickTop="1" thickBot="1" x14ac:dyDescent="0.25">
      <c r="B100" s="806" t="s">
        <v>96</v>
      </c>
      <c r="C100" s="807"/>
      <c r="D100" s="173">
        <v>440015188.84414601</v>
      </c>
      <c r="E100" s="174">
        <v>41103572.680000007</v>
      </c>
      <c r="F100" s="175">
        <v>398911616.16414601</v>
      </c>
      <c r="G100" s="124">
        <v>205025.55</v>
      </c>
      <c r="H100" s="174">
        <v>16082.59</v>
      </c>
      <c r="I100" s="148">
        <v>358822.90000000008</v>
      </c>
      <c r="J100" s="148">
        <v>421169.96900000004</v>
      </c>
      <c r="K100" s="176">
        <v>268557349.53000003</v>
      </c>
      <c r="L100" s="148">
        <v>3067.3483709999996</v>
      </c>
      <c r="M100" s="150">
        <v>8.048</v>
      </c>
    </row>
    <row r="101" spans="2:13" ht="12" thickTop="1" x14ac:dyDescent="0.2"/>
    <row r="102" spans="2:13" ht="12" x14ac:dyDescent="0.2">
      <c r="B102" s="177" t="s">
        <v>135</v>
      </c>
    </row>
  </sheetData>
  <mergeCells count="12">
    <mergeCell ref="B100:C100"/>
    <mergeCell ref="B1:M1"/>
    <mergeCell ref="B3:B4"/>
    <mergeCell ref="C3:C4"/>
    <mergeCell ref="D3:F3"/>
    <mergeCell ref="G3:M3"/>
    <mergeCell ref="B5:B10"/>
    <mergeCell ref="B11:B41"/>
    <mergeCell ref="B42:B73"/>
    <mergeCell ref="B74:B83"/>
    <mergeCell ref="B84:B98"/>
    <mergeCell ref="B99:C9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12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384" width="11.42578125" style="131"/>
  </cols>
  <sheetData>
    <row r="1" spans="1:13" ht="24.75" customHeight="1" x14ac:dyDescent="0.2">
      <c r="A1" s="131"/>
      <c r="B1" s="809" t="s">
        <v>137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</row>
    <row r="2" spans="1:13" ht="14.25" customHeight="1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3.5" thickTop="1" x14ac:dyDescent="0.2">
      <c r="B3" s="810" t="s">
        <v>32</v>
      </c>
      <c r="C3" s="812" t="s">
        <v>33</v>
      </c>
      <c r="D3" s="823" t="s">
        <v>34</v>
      </c>
      <c r="E3" s="824"/>
      <c r="F3" s="831"/>
      <c r="G3" s="816" t="s">
        <v>35</v>
      </c>
      <c r="H3" s="817"/>
      <c r="I3" s="817"/>
      <c r="J3" s="817"/>
      <c r="K3" s="817"/>
      <c r="L3" s="817"/>
      <c r="M3" s="818"/>
    </row>
    <row r="4" spans="1:13" ht="116.1" customHeight="1" thickBot="1" x14ac:dyDescent="0.25">
      <c r="B4" s="811"/>
      <c r="C4" s="813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customHeight="1" thickTop="1" x14ac:dyDescent="0.2">
      <c r="B5" s="838" t="s">
        <v>46</v>
      </c>
      <c r="C5" s="17" t="s">
        <v>54</v>
      </c>
      <c r="D5" s="159"/>
      <c r="E5" s="160"/>
      <c r="F5" s="161"/>
      <c r="G5" s="21"/>
      <c r="H5" s="22"/>
      <c r="I5" s="21"/>
      <c r="J5" s="21"/>
      <c r="K5" s="160"/>
      <c r="L5" s="23"/>
      <c r="M5" s="17"/>
    </row>
    <row r="6" spans="1:13" ht="12.75" x14ac:dyDescent="0.2">
      <c r="A6" s="131"/>
      <c r="B6" s="820"/>
      <c r="C6" s="25" t="s">
        <v>56</v>
      </c>
      <c r="D6" s="162"/>
      <c r="E6" s="163"/>
      <c r="F6" s="164"/>
      <c r="G6" s="29"/>
      <c r="H6" s="30"/>
      <c r="I6" s="29"/>
      <c r="J6" s="29"/>
      <c r="K6" s="163"/>
      <c r="L6" s="32"/>
      <c r="M6" s="25"/>
    </row>
    <row r="7" spans="1:13" ht="12.75" x14ac:dyDescent="0.2">
      <c r="A7" s="131"/>
      <c r="B7" s="820"/>
      <c r="C7" s="25" t="s">
        <v>114</v>
      </c>
      <c r="D7" s="162">
        <v>490.45050000000003</v>
      </c>
      <c r="E7" s="163"/>
      <c r="F7" s="164">
        <v>490.45050000000003</v>
      </c>
      <c r="G7" s="29"/>
      <c r="H7" s="30"/>
      <c r="I7" s="29"/>
      <c r="J7" s="29"/>
      <c r="K7" s="163">
        <v>585.45000000000005</v>
      </c>
      <c r="L7" s="32"/>
      <c r="M7" s="25"/>
    </row>
    <row r="8" spans="1:13" ht="12.75" x14ac:dyDescent="0.2">
      <c r="A8" s="131"/>
      <c r="B8" s="820"/>
      <c r="C8" s="25" t="s">
        <v>115</v>
      </c>
      <c r="D8" s="162"/>
      <c r="E8" s="163"/>
      <c r="F8" s="164"/>
      <c r="G8" s="29"/>
      <c r="H8" s="30"/>
      <c r="I8" s="29"/>
      <c r="J8" s="29"/>
      <c r="K8" s="163"/>
      <c r="L8" s="32"/>
      <c r="M8" s="25"/>
    </row>
    <row r="9" spans="1:13" ht="12.75" x14ac:dyDescent="0.2">
      <c r="B9" s="820"/>
      <c r="C9" s="33" t="s">
        <v>49</v>
      </c>
      <c r="D9" s="165"/>
      <c r="E9" s="166"/>
      <c r="F9" s="167"/>
      <c r="G9" s="35"/>
      <c r="H9" s="37"/>
      <c r="I9" s="35"/>
      <c r="J9" s="35"/>
      <c r="K9" s="166"/>
      <c r="L9" s="118"/>
      <c r="M9" s="33"/>
    </row>
    <row r="10" spans="1:13" ht="12.75" x14ac:dyDescent="0.2">
      <c r="B10" s="835"/>
      <c r="C10" s="67" t="s">
        <v>50</v>
      </c>
      <c r="D10" s="168">
        <v>490.45050000000003</v>
      </c>
      <c r="E10" s="169"/>
      <c r="F10" s="170">
        <v>490.45050000000003</v>
      </c>
      <c r="G10" s="69"/>
      <c r="H10" s="171"/>
      <c r="I10" s="69"/>
      <c r="J10" s="69"/>
      <c r="K10" s="169">
        <v>585.45000000000005</v>
      </c>
      <c r="L10" s="91"/>
      <c r="M10" s="92"/>
    </row>
    <row r="11" spans="1:13" ht="12.75" customHeight="1" x14ac:dyDescent="0.2">
      <c r="B11" s="833" t="s">
        <v>51</v>
      </c>
      <c r="C11" s="17" t="s">
        <v>52</v>
      </c>
      <c r="D11" s="159">
        <v>209482.76</v>
      </c>
      <c r="E11" s="160">
        <v>209482.76</v>
      </c>
      <c r="F11" s="161"/>
      <c r="G11" s="21">
        <v>291</v>
      </c>
      <c r="H11" s="22"/>
      <c r="I11" s="21">
        <v>474</v>
      </c>
      <c r="J11" s="21">
        <v>1145.99</v>
      </c>
      <c r="K11" s="160"/>
      <c r="L11" s="23"/>
      <c r="M11" s="17">
        <v>0.223</v>
      </c>
    </row>
    <row r="12" spans="1:13" ht="12.75" x14ac:dyDescent="0.2">
      <c r="A12" s="131"/>
      <c r="B12" s="820"/>
      <c r="C12" s="25" t="s">
        <v>53</v>
      </c>
      <c r="D12" s="162">
        <v>128586.4</v>
      </c>
      <c r="E12" s="163">
        <v>24586.399999999994</v>
      </c>
      <c r="F12" s="164">
        <v>104000</v>
      </c>
      <c r="G12" s="29">
        <v>149.88999999999999</v>
      </c>
      <c r="H12" s="30"/>
      <c r="I12" s="29">
        <v>903</v>
      </c>
      <c r="J12" s="29">
        <v>5404.4146000000001</v>
      </c>
      <c r="K12" s="163">
        <v>134572.9</v>
      </c>
      <c r="L12" s="32"/>
      <c r="M12" s="25">
        <v>12.15</v>
      </c>
    </row>
    <row r="13" spans="1:13" ht="12.75" x14ac:dyDescent="0.2">
      <c r="A13" s="131"/>
      <c r="B13" s="820"/>
      <c r="C13" s="25" t="s">
        <v>116</v>
      </c>
      <c r="D13" s="162"/>
      <c r="E13" s="163"/>
      <c r="F13" s="164"/>
      <c r="G13" s="29"/>
      <c r="H13" s="30"/>
      <c r="I13" s="29"/>
      <c r="J13" s="29"/>
      <c r="K13" s="163"/>
      <c r="L13" s="32"/>
      <c r="M13" s="25"/>
    </row>
    <row r="14" spans="1:13" ht="12.75" x14ac:dyDescent="0.2">
      <c r="A14" s="131"/>
      <c r="B14" s="820"/>
      <c r="C14" s="25" t="s">
        <v>54</v>
      </c>
      <c r="D14" s="162">
        <v>1708163.3203</v>
      </c>
      <c r="E14" s="163"/>
      <c r="F14" s="164">
        <v>1708163.3203</v>
      </c>
      <c r="G14" s="29"/>
      <c r="H14" s="30"/>
      <c r="I14" s="29"/>
      <c r="J14" s="29">
        <v>24</v>
      </c>
      <c r="K14" s="163">
        <v>741336.08979999996</v>
      </c>
      <c r="L14" s="32"/>
      <c r="M14" s="25"/>
    </row>
    <row r="15" spans="1:13" ht="12.75" x14ac:dyDescent="0.2">
      <c r="A15" s="131"/>
      <c r="B15" s="820"/>
      <c r="C15" s="25" t="s">
        <v>55</v>
      </c>
      <c r="D15" s="162"/>
      <c r="E15" s="163"/>
      <c r="F15" s="164"/>
      <c r="G15" s="29"/>
      <c r="H15" s="30"/>
      <c r="I15" s="29"/>
      <c r="J15" s="29">
        <v>7.02</v>
      </c>
      <c r="K15" s="163"/>
      <c r="L15" s="32"/>
      <c r="M15" s="25"/>
    </row>
    <row r="16" spans="1:13" ht="12.75" x14ac:dyDescent="0.2">
      <c r="A16" s="131"/>
      <c r="B16" s="820"/>
      <c r="C16" s="25" t="s">
        <v>117</v>
      </c>
      <c r="D16" s="162"/>
      <c r="E16" s="163"/>
      <c r="F16" s="164"/>
      <c r="G16" s="29"/>
      <c r="H16" s="30"/>
      <c r="I16" s="29"/>
      <c r="J16" s="29"/>
      <c r="K16" s="163"/>
      <c r="L16" s="32"/>
      <c r="M16" s="25"/>
    </row>
    <row r="17" spans="1:13" ht="12.75" x14ac:dyDescent="0.2">
      <c r="A17" s="131"/>
      <c r="B17" s="820"/>
      <c r="C17" s="25" t="s">
        <v>56</v>
      </c>
      <c r="D17" s="162">
        <v>40800</v>
      </c>
      <c r="E17" s="163">
        <v>40800</v>
      </c>
      <c r="F17" s="164"/>
      <c r="G17" s="29"/>
      <c r="H17" s="30"/>
      <c r="I17" s="29"/>
      <c r="J17" s="29">
        <v>179.47499999999999</v>
      </c>
      <c r="K17" s="163"/>
      <c r="L17" s="32"/>
      <c r="M17" s="25">
        <v>0.02</v>
      </c>
    </row>
    <row r="18" spans="1:13" ht="12.75" x14ac:dyDescent="0.2">
      <c r="A18" s="131"/>
      <c r="B18" s="820"/>
      <c r="C18" s="25" t="s">
        <v>47</v>
      </c>
      <c r="D18" s="162">
        <v>151945</v>
      </c>
      <c r="E18" s="163">
        <v>100507</v>
      </c>
      <c r="F18" s="164">
        <v>51438</v>
      </c>
      <c r="G18" s="29"/>
      <c r="H18" s="30"/>
      <c r="I18" s="29"/>
      <c r="J18" s="29">
        <v>2327.7559999999999</v>
      </c>
      <c r="K18" s="163">
        <v>5113</v>
      </c>
      <c r="L18" s="32"/>
      <c r="M18" s="25"/>
    </row>
    <row r="19" spans="1:13" ht="12.75" x14ac:dyDescent="0.2">
      <c r="A19" s="131"/>
      <c r="B19" s="820"/>
      <c r="C19" s="25" t="s">
        <v>57</v>
      </c>
      <c r="D19" s="162"/>
      <c r="E19" s="163"/>
      <c r="F19" s="164"/>
      <c r="G19" s="29"/>
      <c r="H19" s="30"/>
      <c r="I19" s="29"/>
      <c r="J19" s="29"/>
      <c r="K19" s="163">
        <v>20</v>
      </c>
      <c r="L19" s="32"/>
      <c r="M19" s="25"/>
    </row>
    <row r="20" spans="1:13" ht="12.75" x14ac:dyDescent="0.2">
      <c r="A20" s="131"/>
      <c r="B20" s="820"/>
      <c r="C20" s="25" t="s">
        <v>118</v>
      </c>
      <c r="D20" s="162"/>
      <c r="E20" s="163"/>
      <c r="F20" s="164"/>
      <c r="G20" s="29"/>
      <c r="H20" s="30"/>
      <c r="I20" s="29"/>
      <c r="J20" s="29"/>
      <c r="K20" s="163"/>
      <c r="L20" s="32"/>
      <c r="M20" s="25"/>
    </row>
    <row r="21" spans="1:13" ht="12.75" x14ac:dyDescent="0.2">
      <c r="A21" s="131"/>
      <c r="B21" s="820"/>
      <c r="C21" s="25" t="s">
        <v>58</v>
      </c>
      <c r="D21" s="162"/>
      <c r="E21" s="163"/>
      <c r="F21" s="164"/>
      <c r="G21" s="29"/>
      <c r="H21" s="30"/>
      <c r="I21" s="29"/>
      <c r="J21" s="29">
        <v>119.995</v>
      </c>
      <c r="K21" s="163">
        <v>9</v>
      </c>
      <c r="L21" s="32"/>
      <c r="M21" s="25"/>
    </row>
    <row r="22" spans="1:13" ht="12.75" x14ac:dyDescent="0.2">
      <c r="A22" s="131"/>
      <c r="B22" s="820"/>
      <c r="C22" s="25" t="s">
        <v>59</v>
      </c>
      <c r="D22" s="162"/>
      <c r="E22" s="163"/>
      <c r="F22" s="164"/>
      <c r="G22" s="29"/>
      <c r="H22" s="30"/>
      <c r="I22" s="29"/>
      <c r="J22" s="29">
        <v>45</v>
      </c>
      <c r="K22" s="163"/>
      <c r="L22" s="32"/>
      <c r="M22" s="25"/>
    </row>
    <row r="23" spans="1:13" ht="12.75" x14ac:dyDescent="0.2">
      <c r="A23" s="131"/>
      <c r="B23" s="820"/>
      <c r="C23" s="25" t="s">
        <v>60</v>
      </c>
      <c r="D23" s="162"/>
      <c r="E23" s="163"/>
      <c r="F23" s="164"/>
      <c r="G23" s="29"/>
      <c r="H23" s="30"/>
      <c r="I23" s="29"/>
      <c r="J23" s="29">
        <v>4.6619999999999999</v>
      </c>
      <c r="K23" s="163"/>
      <c r="L23" s="32"/>
      <c r="M23" s="25"/>
    </row>
    <row r="24" spans="1:13" ht="12.75" x14ac:dyDescent="0.2">
      <c r="A24" s="131"/>
      <c r="B24" s="820"/>
      <c r="C24" s="25" t="s">
        <v>61</v>
      </c>
      <c r="D24" s="162"/>
      <c r="E24" s="163"/>
      <c r="F24" s="164"/>
      <c r="G24" s="29"/>
      <c r="H24" s="30"/>
      <c r="I24" s="29"/>
      <c r="J24" s="29"/>
      <c r="K24" s="163"/>
      <c r="L24" s="32"/>
      <c r="M24" s="25"/>
    </row>
    <row r="25" spans="1:13" ht="12.75" x14ac:dyDescent="0.2">
      <c r="A25" s="131"/>
      <c r="B25" s="820"/>
      <c r="C25" s="25" t="s">
        <v>62</v>
      </c>
      <c r="D25" s="162"/>
      <c r="E25" s="163"/>
      <c r="F25" s="164"/>
      <c r="G25" s="29"/>
      <c r="H25" s="30"/>
      <c r="I25" s="29"/>
      <c r="J25" s="29">
        <v>2.9969999999999999</v>
      </c>
      <c r="K25" s="163"/>
      <c r="L25" s="32"/>
      <c r="M25" s="25"/>
    </row>
    <row r="26" spans="1:13" ht="12.75" x14ac:dyDescent="0.2">
      <c r="A26" s="131"/>
      <c r="B26" s="820"/>
      <c r="C26" s="25" t="s">
        <v>67</v>
      </c>
      <c r="D26" s="162"/>
      <c r="E26" s="163"/>
      <c r="F26" s="164"/>
      <c r="G26" s="29"/>
      <c r="H26" s="30"/>
      <c r="I26" s="29"/>
      <c r="J26" s="29"/>
      <c r="K26" s="163"/>
      <c r="L26" s="32"/>
      <c r="M26" s="25"/>
    </row>
    <row r="27" spans="1:13" ht="12.75" x14ac:dyDescent="0.2">
      <c r="A27" s="131"/>
      <c r="B27" s="820"/>
      <c r="C27" s="25" t="s">
        <v>70</v>
      </c>
      <c r="D27" s="162"/>
      <c r="E27" s="163"/>
      <c r="F27" s="164"/>
      <c r="G27" s="29"/>
      <c r="H27" s="30"/>
      <c r="I27" s="29"/>
      <c r="J27" s="29"/>
      <c r="K27" s="163"/>
      <c r="L27" s="32"/>
      <c r="M27" s="25"/>
    </row>
    <row r="28" spans="1:13" ht="12.75" x14ac:dyDescent="0.2">
      <c r="A28" s="131"/>
      <c r="B28" s="820"/>
      <c r="C28" s="25" t="s">
        <v>119</v>
      </c>
      <c r="D28" s="162"/>
      <c r="E28" s="163"/>
      <c r="F28" s="164"/>
      <c r="G28" s="29"/>
      <c r="H28" s="30"/>
      <c r="I28" s="29"/>
      <c r="J28" s="29"/>
      <c r="K28" s="163"/>
      <c r="L28" s="32"/>
      <c r="M28" s="25"/>
    </row>
    <row r="29" spans="1:13" ht="12.75" x14ac:dyDescent="0.2">
      <c r="A29" s="131"/>
      <c r="B29" s="820"/>
      <c r="C29" s="25" t="s">
        <v>73</v>
      </c>
      <c r="D29" s="162"/>
      <c r="E29" s="163"/>
      <c r="F29" s="164"/>
      <c r="G29" s="29"/>
      <c r="H29" s="30"/>
      <c r="I29" s="29"/>
      <c r="J29" s="29"/>
      <c r="K29" s="163"/>
      <c r="L29" s="32"/>
      <c r="M29" s="25"/>
    </row>
    <row r="30" spans="1:13" ht="12.75" x14ac:dyDescent="0.2">
      <c r="A30" s="131"/>
      <c r="B30" s="820"/>
      <c r="C30" s="25" t="s">
        <v>120</v>
      </c>
      <c r="D30" s="162"/>
      <c r="E30" s="163"/>
      <c r="F30" s="164"/>
      <c r="G30" s="29"/>
      <c r="H30" s="30"/>
      <c r="I30" s="29"/>
      <c r="J30" s="29"/>
      <c r="K30" s="163"/>
      <c r="L30" s="32"/>
      <c r="M30" s="25"/>
    </row>
    <row r="31" spans="1:13" ht="12.75" x14ac:dyDescent="0.2">
      <c r="A31" s="131"/>
      <c r="B31" s="820"/>
      <c r="C31" s="25" t="s">
        <v>121</v>
      </c>
      <c r="D31" s="162"/>
      <c r="E31" s="163"/>
      <c r="F31" s="164"/>
      <c r="G31" s="29"/>
      <c r="H31" s="30"/>
      <c r="I31" s="29"/>
      <c r="J31" s="29"/>
      <c r="K31" s="163"/>
      <c r="L31" s="32"/>
      <c r="M31" s="25"/>
    </row>
    <row r="32" spans="1:13" ht="12.75" x14ac:dyDescent="0.2">
      <c r="A32" s="131"/>
      <c r="B32" s="820"/>
      <c r="C32" s="25" t="s">
        <v>63</v>
      </c>
      <c r="D32" s="162"/>
      <c r="E32" s="163"/>
      <c r="F32" s="164"/>
      <c r="G32" s="29"/>
      <c r="H32" s="30"/>
      <c r="I32" s="29"/>
      <c r="J32" s="29">
        <v>80</v>
      </c>
      <c r="K32" s="163"/>
      <c r="L32" s="32"/>
      <c r="M32" s="25"/>
    </row>
    <row r="33" spans="1:13" ht="12.75" x14ac:dyDescent="0.2">
      <c r="A33" s="131"/>
      <c r="B33" s="820"/>
      <c r="C33" s="25" t="s">
        <v>122</v>
      </c>
      <c r="D33" s="162"/>
      <c r="E33" s="163"/>
      <c r="F33" s="164"/>
      <c r="G33" s="29"/>
      <c r="H33" s="30"/>
      <c r="I33" s="29"/>
      <c r="J33" s="29"/>
      <c r="K33" s="163"/>
      <c r="L33" s="32"/>
      <c r="M33" s="25"/>
    </row>
    <row r="34" spans="1:13" ht="12.75" x14ac:dyDescent="0.2">
      <c r="A34" s="131"/>
      <c r="B34" s="820"/>
      <c r="C34" s="25" t="s">
        <v>123</v>
      </c>
      <c r="D34" s="162"/>
      <c r="E34" s="163"/>
      <c r="F34" s="164"/>
      <c r="G34" s="29"/>
      <c r="H34" s="30"/>
      <c r="I34" s="29"/>
      <c r="J34" s="29"/>
      <c r="K34" s="163"/>
      <c r="L34" s="32"/>
      <c r="M34" s="25"/>
    </row>
    <row r="35" spans="1:13" ht="12.75" x14ac:dyDescent="0.2">
      <c r="A35" s="131"/>
      <c r="B35" s="820"/>
      <c r="C35" s="25" t="s">
        <v>78</v>
      </c>
      <c r="D35" s="162"/>
      <c r="E35" s="163"/>
      <c r="F35" s="164"/>
      <c r="G35" s="29"/>
      <c r="H35" s="30"/>
      <c r="I35" s="29"/>
      <c r="J35" s="29"/>
      <c r="K35" s="163"/>
      <c r="L35" s="32"/>
      <c r="M35" s="25"/>
    </row>
    <row r="36" spans="1:13" ht="12.75" x14ac:dyDescent="0.2">
      <c r="A36" s="131"/>
      <c r="B36" s="820"/>
      <c r="C36" s="25" t="s">
        <v>64</v>
      </c>
      <c r="D36" s="162"/>
      <c r="E36" s="163"/>
      <c r="F36" s="164"/>
      <c r="G36" s="29"/>
      <c r="H36" s="30"/>
      <c r="I36" s="29"/>
      <c r="J36" s="29"/>
      <c r="K36" s="163"/>
      <c r="L36" s="32"/>
      <c r="M36" s="25"/>
    </row>
    <row r="37" spans="1:13" ht="12.75" x14ac:dyDescent="0.2">
      <c r="A37" s="131"/>
      <c r="B37" s="820"/>
      <c r="C37" s="25" t="s">
        <v>79</v>
      </c>
      <c r="D37" s="162"/>
      <c r="E37" s="163"/>
      <c r="F37" s="164"/>
      <c r="G37" s="29"/>
      <c r="H37" s="30"/>
      <c r="I37" s="29"/>
      <c r="J37" s="29"/>
      <c r="K37" s="163"/>
      <c r="L37" s="32"/>
      <c r="M37" s="25"/>
    </row>
    <row r="38" spans="1:13" ht="12.75" x14ac:dyDescent="0.2">
      <c r="A38" s="131"/>
      <c r="B38" s="820"/>
      <c r="C38" s="25" t="s">
        <v>109</v>
      </c>
      <c r="D38" s="162"/>
      <c r="E38" s="163"/>
      <c r="F38" s="164"/>
      <c r="G38" s="29"/>
      <c r="H38" s="30"/>
      <c r="I38" s="29"/>
      <c r="J38" s="29"/>
      <c r="K38" s="163"/>
      <c r="L38" s="32"/>
      <c r="M38" s="25"/>
    </row>
    <row r="39" spans="1:13" ht="12.75" x14ac:dyDescent="0.2">
      <c r="A39" s="131"/>
      <c r="B39" s="820"/>
      <c r="C39" s="25" t="s">
        <v>124</v>
      </c>
      <c r="D39" s="162"/>
      <c r="E39" s="163"/>
      <c r="F39" s="164"/>
      <c r="G39" s="29"/>
      <c r="H39" s="30"/>
      <c r="I39" s="29"/>
      <c r="J39" s="29"/>
      <c r="K39" s="163"/>
      <c r="L39" s="32"/>
      <c r="M39" s="25"/>
    </row>
    <row r="40" spans="1:13" ht="12.75" x14ac:dyDescent="0.2">
      <c r="B40" s="820"/>
      <c r="C40" s="33" t="s">
        <v>65</v>
      </c>
      <c r="D40" s="165"/>
      <c r="E40" s="166"/>
      <c r="F40" s="167"/>
      <c r="G40" s="35"/>
      <c r="H40" s="37"/>
      <c r="I40" s="35"/>
      <c r="J40" s="35"/>
      <c r="K40" s="166"/>
      <c r="L40" s="118"/>
      <c r="M40" s="33"/>
    </row>
    <row r="41" spans="1:13" ht="12.75" x14ac:dyDescent="0.2">
      <c r="B41" s="835"/>
      <c r="C41" s="67" t="s">
        <v>50</v>
      </c>
      <c r="D41" s="168">
        <v>2238977.4802999999</v>
      </c>
      <c r="E41" s="169">
        <v>375376.15999999992</v>
      </c>
      <c r="F41" s="170">
        <v>1863601.3203</v>
      </c>
      <c r="G41" s="69">
        <v>440.89</v>
      </c>
      <c r="H41" s="171"/>
      <c r="I41" s="69">
        <v>1377</v>
      </c>
      <c r="J41" s="69">
        <v>9341.3096000000005</v>
      </c>
      <c r="K41" s="169">
        <v>881050.98979999998</v>
      </c>
      <c r="L41" s="91"/>
      <c r="M41" s="92">
        <v>12.393000000000001</v>
      </c>
    </row>
    <row r="42" spans="1:13" ht="12.75" customHeight="1" x14ac:dyDescent="0.2">
      <c r="B42" s="833" t="s">
        <v>68</v>
      </c>
      <c r="C42" s="17" t="s">
        <v>94</v>
      </c>
      <c r="D42" s="159"/>
      <c r="E42" s="160"/>
      <c r="F42" s="161"/>
      <c r="G42" s="21"/>
      <c r="H42" s="22"/>
      <c r="I42" s="21"/>
      <c r="J42" s="21"/>
      <c r="K42" s="160"/>
      <c r="L42" s="23"/>
      <c r="M42" s="17"/>
    </row>
    <row r="43" spans="1:13" ht="12.75" x14ac:dyDescent="0.2">
      <c r="A43" s="131"/>
      <c r="B43" s="820"/>
      <c r="C43" s="25" t="s">
        <v>52</v>
      </c>
      <c r="D43" s="162"/>
      <c r="E43" s="163"/>
      <c r="F43" s="164"/>
      <c r="G43" s="29"/>
      <c r="H43" s="30"/>
      <c r="I43" s="29"/>
      <c r="J43" s="29"/>
      <c r="K43" s="163"/>
      <c r="L43" s="32"/>
      <c r="M43" s="25"/>
    </row>
    <row r="44" spans="1:13" ht="12.75" x14ac:dyDescent="0.2">
      <c r="A44" s="131"/>
      <c r="B44" s="820"/>
      <c r="C44" s="25" t="s">
        <v>53</v>
      </c>
      <c r="D44" s="162">
        <v>921.6</v>
      </c>
      <c r="E44" s="163">
        <v>921.6</v>
      </c>
      <c r="F44" s="164"/>
      <c r="G44" s="29">
        <v>63.8</v>
      </c>
      <c r="H44" s="30"/>
      <c r="I44" s="29"/>
      <c r="J44" s="29">
        <v>37.049399999999999</v>
      </c>
      <c r="K44" s="163"/>
      <c r="L44" s="32"/>
      <c r="M44" s="25"/>
    </row>
    <row r="45" spans="1:13" ht="12.75" x14ac:dyDescent="0.2">
      <c r="A45" s="131"/>
      <c r="B45" s="820"/>
      <c r="C45" s="25" t="s">
        <v>54</v>
      </c>
      <c r="D45" s="162">
        <v>5582146.2693000007</v>
      </c>
      <c r="E45" s="163">
        <v>5582146.2693000007</v>
      </c>
      <c r="F45" s="164"/>
      <c r="G45" s="29">
        <v>229532.477602</v>
      </c>
      <c r="H45" s="30"/>
      <c r="I45" s="29">
        <v>22500</v>
      </c>
      <c r="J45" s="29">
        <v>23316.303</v>
      </c>
      <c r="K45" s="163"/>
      <c r="L45" s="32"/>
      <c r="M45" s="25">
        <v>7.1369999999999996</v>
      </c>
    </row>
    <row r="46" spans="1:13" ht="12.75" x14ac:dyDescent="0.2">
      <c r="A46" s="131"/>
      <c r="B46" s="820"/>
      <c r="C46" s="25" t="s">
        <v>56</v>
      </c>
      <c r="D46" s="162"/>
      <c r="E46" s="163"/>
      <c r="F46" s="164"/>
      <c r="G46" s="29"/>
      <c r="H46" s="30"/>
      <c r="I46" s="29"/>
      <c r="J46" s="29"/>
      <c r="K46" s="163"/>
      <c r="L46" s="32"/>
      <c r="M46" s="25"/>
    </row>
    <row r="47" spans="1:13" ht="12.75" x14ac:dyDescent="0.2">
      <c r="A47" s="131"/>
      <c r="B47" s="820"/>
      <c r="C47" s="25" t="s">
        <v>47</v>
      </c>
      <c r="D47" s="162">
        <v>45563.83</v>
      </c>
      <c r="E47" s="163">
        <v>31876.33</v>
      </c>
      <c r="F47" s="164">
        <v>13687.5</v>
      </c>
      <c r="G47" s="29"/>
      <c r="H47" s="30"/>
      <c r="I47" s="29"/>
      <c r="J47" s="29">
        <v>160.30000000000001</v>
      </c>
      <c r="K47" s="163">
        <v>1500</v>
      </c>
      <c r="L47" s="32"/>
      <c r="M47" s="25">
        <v>4</v>
      </c>
    </row>
    <row r="48" spans="1:13" ht="12.75" x14ac:dyDescent="0.2">
      <c r="A48" s="131"/>
      <c r="B48" s="820"/>
      <c r="C48" s="25" t="s">
        <v>58</v>
      </c>
      <c r="D48" s="162"/>
      <c r="E48" s="163"/>
      <c r="F48" s="164"/>
      <c r="G48" s="29"/>
      <c r="H48" s="30"/>
      <c r="I48" s="29"/>
      <c r="J48" s="29"/>
      <c r="K48" s="163"/>
      <c r="L48" s="32"/>
      <c r="M48" s="25"/>
    </row>
    <row r="49" spans="1:13" ht="12.75" x14ac:dyDescent="0.2">
      <c r="A49" s="131"/>
      <c r="B49" s="820"/>
      <c r="C49" s="25" t="s">
        <v>59</v>
      </c>
      <c r="D49" s="162"/>
      <c r="E49" s="163"/>
      <c r="F49" s="164"/>
      <c r="G49" s="29"/>
      <c r="H49" s="30"/>
      <c r="I49" s="29"/>
      <c r="J49" s="29"/>
      <c r="K49" s="163"/>
      <c r="L49" s="32"/>
      <c r="M49" s="25"/>
    </row>
    <row r="50" spans="1:13" ht="12.75" x14ac:dyDescent="0.2">
      <c r="A50" s="131"/>
      <c r="B50" s="820"/>
      <c r="C50" s="25" t="s">
        <v>125</v>
      </c>
      <c r="D50" s="162"/>
      <c r="E50" s="163"/>
      <c r="F50" s="164"/>
      <c r="G50" s="29"/>
      <c r="H50" s="30"/>
      <c r="I50" s="29"/>
      <c r="J50" s="29"/>
      <c r="K50" s="163"/>
      <c r="L50" s="32"/>
      <c r="M50" s="25"/>
    </row>
    <row r="51" spans="1:13" ht="12.75" x14ac:dyDescent="0.2">
      <c r="A51" s="131"/>
      <c r="B51" s="820"/>
      <c r="C51" s="25" t="s">
        <v>67</v>
      </c>
      <c r="D51" s="162">
        <v>44000</v>
      </c>
      <c r="E51" s="163">
        <v>44000</v>
      </c>
      <c r="F51" s="164"/>
      <c r="G51" s="29"/>
      <c r="H51" s="30"/>
      <c r="I51" s="29"/>
      <c r="J51" s="29">
        <v>500</v>
      </c>
      <c r="K51" s="163"/>
      <c r="L51" s="32"/>
      <c r="M51" s="25"/>
    </row>
    <row r="52" spans="1:13" ht="12.75" x14ac:dyDescent="0.2">
      <c r="A52" s="131"/>
      <c r="B52" s="820"/>
      <c r="C52" s="25" t="s">
        <v>70</v>
      </c>
      <c r="D52" s="162">
        <v>14612380.09</v>
      </c>
      <c r="E52" s="163">
        <v>14612380.09</v>
      </c>
      <c r="F52" s="164"/>
      <c r="G52" s="29"/>
      <c r="H52" s="30"/>
      <c r="I52" s="29"/>
      <c r="J52" s="29">
        <v>41264.656999999999</v>
      </c>
      <c r="K52" s="163"/>
      <c r="L52" s="32"/>
      <c r="M52" s="25"/>
    </row>
    <row r="53" spans="1:13" ht="12.75" x14ac:dyDescent="0.2">
      <c r="A53" s="131"/>
      <c r="B53" s="820"/>
      <c r="C53" s="25" t="s">
        <v>71</v>
      </c>
      <c r="D53" s="162">
        <v>11200</v>
      </c>
      <c r="E53" s="163">
        <v>11200</v>
      </c>
      <c r="F53" s="164"/>
      <c r="G53" s="29"/>
      <c r="H53" s="30"/>
      <c r="I53" s="29"/>
      <c r="J53" s="29">
        <v>11.291</v>
      </c>
      <c r="K53" s="163"/>
      <c r="L53" s="32"/>
      <c r="M53" s="25"/>
    </row>
    <row r="54" spans="1:13" ht="12.75" x14ac:dyDescent="0.2">
      <c r="A54" s="131"/>
      <c r="B54" s="820"/>
      <c r="C54" s="25" t="s">
        <v>81</v>
      </c>
      <c r="D54" s="162">
        <v>637432.73</v>
      </c>
      <c r="E54" s="163">
        <v>637432.73</v>
      </c>
      <c r="F54" s="164"/>
      <c r="G54" s="29"/>
      <c r="H54" s="30"/>
      <c r="I54" s="29"/>
      <c r="J54" s="29">
        <v>1690.7890000000002</v>
      </c>
      <c r="K54" s="163"/>
      <c r="L54" s="32"/>
      <c r="M54" s="25"/>
    </row>
    <row r="55" spans="1:13" ht="12.75" x14ac:dyDescent="0.2">
      <c r="A55" s="131"/>
      <c r="B55" s="820"/>
      <c r="C55" s="25" t="s">
        <v>72</v>
      </c>
      <c r="D55" s="162">
        <v>645499.54</v>
      </c>
      <c r="E55" s="163">
        <v>645499.54</v>
      </c>
      <c r="F55" s="164"/>
      <c r="G55" s="29"/>
      <c r="H55" s="30"/>
      <c r="I55" s="29">
        <v>468.673</v>
      </c>
      <c r="J55" s="29"/>
      <c r="K55" s="163"/>
      <c r="L55" s="32"/>
      <c r="M55" s="25"/>
    </row>
    <row r="56" spans="1:13" ht="12.75" x14ac:dyDescent="0.2">
      <c r="A56" s="131"/>
      <c r="B56" s="820"/>
      <c r="C56" s="25" t="s">
        <v>73</v>
      </c>
      <c r="D56" s="162">
        <v>18901081.68</v>
      </c>
      <c r="E56" s="163">
        <v>18901081.68</v>
      </c>
      <c r="F56" s="164"/>
      <c r="G56" s="29"/>
      <c r="H56" s="30"/>
      <c r="I56" s="29"/>
      <c r="J56" s="29">
        <v>55195.536999999997</v>
      </c>
      <c r="K56" s="163"/>
      <c r="L56" s="32"/>
      <c r="M56" s="25"/>
    </row>
    <row r="57" spans="1:13" ht="12.75" x14ac:dyDescent="0.2">
      <c r="A57" s="131"/>
      <c r="B57" s="820"/>
      <c r="C57" s="25" t="s">
        <v>126</v>
      </c>
      <c r="D57" s="162"/>
      <c r="E57" s="163"/>
      <c r="F57" s="164"/>
      <c r="G57" s="29"/>
      <c r="H57" s="30"/>
      <c r="I57" s="29"/>
      <c r="J57" s="29"/>
      <c r="K57" s="163"/>
      <c r="L57" s="32"/>
      <c r="M57" s="25"/>
    </row>
    <row r="58" spans="1:13" ht="12.75" x14ac:dyDescent="0.2">
      <c r="A58" s="131"/>
      <c r="B58" s="820"/>
      <c r="C58" s="25" t="s">
        <v>127</v>
      </c>
      <c r="D58" s="162"/>
      <c r="E58" s="163"/>
      <c r="F58" s="164"/>
      <c r="G58" s="29"/>
      <c r="H58" s="30"/>
      <c r="I58" s="29"/>
      <c r="J58" s="29"/>
      <c r="K58" s="163"/>
      <c r="L58" s="32"/>
      <c r="M58" s="25"/>
    </row>
    <row r="59" spans="1:13" ht="12.75" x14ac:dyDescent="0.2">
      <c r="A59" s="131"/>
      <c r="B59" s="820"/>
      <c r="C59" s="25" t="s">
        <v>74</v>
      </c>
      <c r="D59" s="162">
        <v>345857.6</v>
      </c>
      <c r="E59" s="163">
        <v>345857.6</v>
      </c>
      <c r="F59" s="164"/>
      <c r="G59" s="29"/>
      <c r="H59" s="30"/>
      <c r="I59" s="29">
        <v>157.5</v>
      </c>
      <c r="J59" s="29">
        <v>56.072000000000003</v>
      </c>
      <c r="K59" s="163"/>
      <c r="L59" s="32"/>
      <c r="M59" s="25">
        <v>0.58799999999999997</v>
      </c>
    </row>
    <row r="60" spans="1:13" ht="12.75" x14ac:dyDescent="0.2">
      <c r="A60" s="131"/>
      <c r="B60" s="820"/>
      <c r="C60" s="25" t="s">
        <v>128</v>
      </c>
      <c r="D60" s="162"/>
      <c r="E60" s="163"/>
      <c r="F60" s="164"/>
      <c r="G60" s="29"/>
      <c r="H60" s="30"/>
      <c r="I60" s="29"/>
      <c r="J60" s="29"/>
      <c r="K60" s="163"/>
      <c r="L60" s="32"/>
      <c r="M60" s="25"/>
    </row>
    <row r="61" spans="1:13" ht="12.75" x14ac:dyDescent="0.2">
      <c r="A61" s="131"/>
      <c r="B61" s="820"/>
      <c r="C61" s="25" t="s">
        <v>75</v>
      </c>
      <c r="D61" s="162">
        <v>3394764.3899999997</v>
      </c>
      <c r="E61" s="163">
        <v>3394764.3899999997</v>
      </c>
      <c r="F61" s="164"/>
      <c r="G61" s="29"/>
      <c r="H61" s="30"/>
      <c r="I61" s="29">
        <v>529.4</v>
      </c>
      <c r="J61" s="29">
        <v>1628.028</v>
      </c>
      <c r="K61" s="163"/>
      <c r="L61" s="32"/>
      <c r="M61" s="25"/>
    </row>
    <row r="62" spans="1:13" ht="12.75" x14ac:dyDescent="0.2">
      <c r="A62" s="131"/>
      <c r="B62" s="820"/>
      <c r="C62" s="25" t="s">
        <v>108</v>
      </c>
      <c r="D62" s="162">
        <v>23000</v>
      </c>
      <c r="E62" s="163">
        <v>23000</v>
      </c>
      <c r="F62" s="164"/>
      <c r="G62" s="29"/>
      <c r="H62" s="30"/>
      <c r="I62" s="29"/>
      <c r="J62" s="29">
        <v>700</v>
      </c>
      <c r="K62" s="163"/>
      <c r="L62" s="32"/>
      <c r="M62" s="25"/>
    </row>
    <row r="63" spans="1:13" ht="12.75" x14ac:dyDescent="0.2">
      <c r="A63" s="131"/>
      <c r="B63" s="820"/>
      <c r="C63" s="25" t="s">
        <v>76</v>
      </c>
      <c r="D63" s="162"/>
      <c r="E63" s="163"/>
      <c r="F63" s="164"/>
      <c r="G63" s="29"/>
      <c r="H63" s="30"/>
      <c r="I63" s="29"/>
      <c r="J63" s="29"/>
      <c r="K63" s="163"/>
      <c r="L63" s="32"/>
      <c r="M63" s="25"/>
    </row>
    <row r="64" spans="1:13" ht="12.75" x14ac:dyDescent="0.2">
      <c r="A64" s="131"/>
      <c r="B64" s="820"/>
      <c r="C64" s="25" t="s">
        <v>77</v>
      </c>
      <c r="D64" s="162">
        <v>122426</v>
      </c>
      <c r="E64" s="163">
        <v>122426</v>
      </c>
      <c r="F64" s="164"/>
      <c r="G64" s="29"/>
      <c r="H64" s="30"/>
      <c r="I64" s="29"/>
      <c r="J64" s="29">
        <v>4340.2</v>
      </c>
      <c r="K64" s="163"/>
      <c r="L64" s="32"/>
      <c r="M64" s="25"/>
    </row>
    <row r="65" spans="1:13" ht="12.75" x14ac:dyDescent="0.2">
      <c r="A65" s="131"/>
      <c r="B65" s="820"/>
      <c r="C65" s="25" t="s">
        <v>129</v>
      </c>
      <c r="D65" s="162"/>
      <c r="E65" s="163"/>
      <c r="F65" s="164"/>
      <c r="G65" s="29"/>
      <c r="H65" s="30"/>
      <c r="I65" s="29"/>
      <c r="J65" s="29"/>
      <c r="K65" s="163"/>
      <c r="L65" s="32"/>
      <c r="M65" s="25"/>
    </row>
    <row r="66" spans="1:13" ht="12.75" x14ac:dyDescent="0.2">
      <c r="A66" s="131"/>
      <c r="B66" s="820"/>
      <c r="C66" s="25" t="s">
        <v>80</v>
      </c>
      <c r="D66" s="162">
        <v>66100</v>
      </c>
      <c r="E66" s="163">
        <v>66100</v>
      </c>
      <c r="F66" s="164"/>
      <c r="G66" s="29"/>
      <c r="H66" s="30"/>
      <c r="I66" s="29"/>
      <c r="J66" s="29">
        <v>11200</v>
      </c>
      <c r="K66" s="163"/>
      <c r="L66" s="32"/>
      <c r="M66" s="25"/>
    </row>
    <row r="67" spans="1:13" ht="12.75" x14ac:dyDescent="0.2">
      <c r="A67" s="131"/>
      <c r="B67" s="820"/>
      <c r="C67" s="25" t="s">
        <v>78</v>
      </c>
      <c r="D67" s="162">
        <v>351944.44</v>
      </c>
      <c r="E67" s="163">
        <v>351944.44</v>
      </c>
      <c r="F67" s="164"/>
      <c r="G67" s="29"/>
      <c r="H67" s="30"/>
      <c r="I67" s="29"/>
      <c r="J67" s="29">
        <v>58727.519999999997</v>
      </c>
      <c r="K67" s="163"/>
      <c r="L67" s="32"/>
      <c r="M67" s="25"/>
    </row>
    <row r="68" spans="1:13" ht="12.75" x14ac:dyDescent="0.2">
      <c r="A68" s="131"/>
      <c r="B68" s="820"/>
      <c r="C68" s="25" t="s">
        <v>64</v>
      </c>
      <c r="D68" s="162">
        <v>25124.6</v>
      </c>
      <c r="E68" s="163">
        <v>25124.6</v>
      </c>
      <c r="F68" s="164"/>
      <c r="G68" s="29"/>
      <c r="H68" s="30"/>
      <c r="I68" s="29"/>
      <c r="J68" s="29">
        <v>3054.92</v>
      </c>
      <c r="K68" s="163"/>
      <c r="L68" s="32"/>
      <c r="M68" s="25"/>
    </row>
    <row r="69" spans="1:13" ht="12.75" x14ac:dyDescent="0.2">
      <c r="A69" s="131"/>
      <c r="B69" s="820"/>
      <c r="C69" s="25" t="s">
        <v>79</v>
      </c>
      <c r="D69" s="162">
        <v>847199.06</v>
      </c>
      <c r="E69" s="163">
        <v>847199.06</v>
      </c>
      <c r="F69" s="164"/>
      <c r="G69" s="29"/>
      <c r="H69" s="30"/>
      <c r="I69" s="29"/>
      <c r="J69" s="29">
        <v>142371.73300000001</v>
      </c>
      <c r="K69" s="163"/>
      <c r="L69" s="32"/>
      <c r="M69" s="25"/>
    </row>
    <row r="70" spans="1:13" ht="12.75" x14ac:dyDescent="0.2">
      <c r="A70" s="131"/>
      <c r="B70" s="820"/>
      <c r="C70" s="25" t="s">
        <v>109</v>
      </c>
      <c r="D70" s="162"/>
      <c r="E70" s="163"/>
      <c r="F70" s="164"/>
      <c r="G70" s="29"/>
      <c r="H70" s="30"/>
      <c r="I70" s="29"/>
      <c r="J70" s="29"/>
      <c r="K70" s="163"/>
      <c r="L70" s="32"/>
      <c r="M70" s="25"/>
    </row>
    <row r="71" spans="1:13" ht="12.75" x14ac:dyDescent="0.2">
      <c r="A71" s="131"/>
      <c r="B71" s="820"/>
      <c r="C71" s="25" t="s">
        <v>91</v>
      </c>
      <c r="D71" s="162"/>
      <c r="E71" s="163"/>
      <c r="F71" s="164"/>
      <c r="G71" s="29"/>
      <c r="H71" s="30"/>
      <c r="I71" s="29"/>
      <c r="J71" s="29"/>
      <c r="K71" s="163"/>
      <c r="L71" s="32"/>
      <c r="M71" s="25"/>
    </row>
    <row r="72" spans="1:13" ht="12.75" x14ac:dyDescent="0.2">
      <c r="B72" s="820"/>
      <c r="C72" s="33" t="s">
        <v>49</v>
      </c>
      <c r="D72" s="165">
        <v>675000</v>
      </c>
      <c r="E72" s="166"/>
      <c r="F72" s="167">
        <v>675000</v>
      </c>
      <c r="G72" s="35"/>
      <c r="H72" s="37"/>
      <c r="I72" s="35"/>
      <c r="J72" s="35"/>
      <c r="K72" s="166">
        <v>1500</v>
      </c>
      <c r="L72" s="118"/>
      <c r="M72" s="33"/>
    </row>
    <row r="73" spans="1:13" ht="12.75" x14ac:dyDescent="0.2">
      <c r="B73" s="835"/>
      <c r="C73" s="67" t="s">
        <v>50</v>
      </c>
      <c r="D73" s="168">
        <v>46331641.829300009</v>
      </c>
      <c r="E73" s="169">
        <v>45642954.329300009</v>
      </c>
      <c r="F73" s="170">
        <v>688687.5</v>
      </c>
      <c r="G73" s="69">
        <v>229596.27760199999</v>
      </c>
      <c r="H73" s="171"/>
      <c r="I73" s="69">
        <v>23655.573</v>
      </c>
      <c r="J73" s="69">
        <v>344254.39939999999</v>
      </c>
      <c r="K73" s="169">
        <v>3000</v>
      </c>
      <c r="L73" s="91"/>
      <c r="M73" s="92">
        <v>11.725</v>
      </c>
    </row>
    <row r="74" spans="1:13" ht="12.75" customHeight="1" x14ac:dyDescent="0.2">
      <c r="B74" s="833" t="s">
        <v>84</v>
      </c>
      <c r="C74" s="17" t="s">
        <v>56</v>
      </c>
      <c r="D74" s="159">
        <v>49800</v>
      </c>
      <c r="E74" s="160">
        <v>49800</v>
      </c>
      <c r="F74" s="161"/>
      <c r="G74" s="21"/>
      <c r="H74" s="22"/>
      <c r="I74" s="21"/>
      <c r="J74" s="21">
        <v>99.9</v>
      </c>
      <c r="K74" s="160"/>
      <c r="L74" s="23"/>
      <c r="M74" s="17"/>
    </row>
    <row r="75" spans="1:13" ht="12.75" x14ac:dyDescent="0.2">
      <c r="A75" s="131"/>
      <c r="B75" s="820"/>
      <c r="C75" s="25" t="s">
        <v>47</v>
      </c>
      <c r="D75" s="162"/>
      <c r="E75" s="163"/>
      <c r="F75" s="164"/>
      <c r="G75" s="29"/>
      <c r="H75" s="30"/>
      <c r="I75" s="29"/>
      <c r="J75" s="29"/>
      <c r="K75" s="163"/>
      <c r="L75" s="32"/>
      <c r="M75" s="25"/>
    </row>
    <row r="76" spans="1:13" ht="12.75" x14ac:dyDescent="0.2">
      <c r="A76" s="131"/>
      <c r="B76" s="820"/>
      <c r="C76" s="25" t="s">
        <v>85</v>
      </c>
      <c r="D76" s="162">
        <v>8000</v>
      </c>
      <c r="E76" s="163">
        <v>5000</v>
      </c>
      <c r="F76" s="164">
        <v>3000</v>
      </c>
      <c r="G76" s="29"/>
      <c r="H76" s="30"/>
      <c r="I76" s="29"/>
      <c r="J76" s="29">
        <v>5</v>
      </c>
      <c r="K76" s="163">
        <v>100</v>
      </c>
      <c r="L76" s="32"/>
      <c r="M76" s="25"/>
    </row>
    <row r="77" spans="1:13" ht="12.75" x14ac:dyDescent="0.2">
      <c r="A77" s="131"/>
      <c r="B77" s="820"/>
      <c r="C77" s="25" t="s">
        <v>130</v>
      </c>
      <c r="D77" s="162"/>
      <c r="E77" s="163"/>
      <c r="F77" s="164"/>
      <c r="G77" s="29"/>
      <c r="H77" s="30"/>
      <c r="I77" s="29"/>
      <c r="J77" s="29"/>
      <c r="K77" s="163"/>
      <c r="L77" s="32"/>
      <c r="M77" s="25"/>
    </row>
    <row r="78" spans="1:13" ht="12.75" x14ac:dyDescent="0.2">
      <c r="A78" s="131"/>
      <c r="B78" s="820"/>
      <c r="C78" s="25" t="s">
        <v>131</v>
      </c>
      <c r="D78" s="162"/>
      <c r="E78" s="163"/>
      <c r="F78" s="164"/>
      <c r="G78" s="29"/>
      <c r="H78" s="30"/>
      <c r="I78" s="29"/>
      <c r="J78" s="29"/>
      <c r="K78" s="163"/>
      <c r="L78" s="32"/>
      <c r="M78" s="25"/>
    </row>
    <row r="79" spans="1:13" ht="12.75" x14ac:dyDescent="0.2">
      <c r="A79" s="131"/>
      <c r="B79" s="820"/>
      <c r="C79" s="25" t="s">
        <v>67</v>
      </c>
      <c r="D79" s="162"/>
      <c r="E79" s="163"/>
      <c r="F79" s="164"/>
      <c r="G79" s="29"/>
      <c r="H79" s="30"/>
      <c r="I79" s="29"/>
      <c r="J79" s="29"/>
      <c r="K79" s="163"/>
      <c r="L79" s="32"/>
      <c r="M79" s="25"/>
    </row>
    <row r="80" spans="1:13" ht="12.75" x14ac:dyDescent="0.2">
      <c r="A80" s="131"/>
      <c r="B80" s="820"/>
      <c r="C80" s="25" t="s">
        <v>119</v>
      </c>
      <c r="D80" s="162"/>
      <c r="E80" s="163"/>
      <c r="F80" s="164"/>
      <c r="G80" s="29"/>
      <c r="H80" s="30"/>
      <c r="I80" s="29"/>
      <c r="J80" s="29"/>
      <c r="K80" s="163"/>
      <c r="L80" s="32"/>
      <c r="M80" s="25"/>
    </row>
    <row r="81" spans="1:13" ht="12.75" x14ac:dyDescent="0.2">
      <c r="A81" s="131"/>
      <c r="B81" s="820"/>
      <c r="C81" s="25" t="s">
        <v>72</v>
      </c>
      <c r="D81" s="162">
        <v>20384.196</v>
      </c>
      <c r="E81" s="163">
        <v>20384.196</v>
      </c>
      <c r="F81" s="164"/>
      <c r="G81" s="29"/>
      <c r="H81" s="30"/>
      <c r="I81" s="29">
        <v>14.8002</v>
      </c>
      <c r="J81" s="29"/>
      <c r="K81" s="163"/>
      <c r="L81" s="32"/>
      <c r="M81" s="25"/>
    </row>
    <row r="82" spans="1:13" ht="12.75" x14ac:dyDescent="0.2">
      <c r="B82" s="820"/>
      <c r="C82" s="33" t="s">
        <v>73</v>
      </c>
      <c r="D82" s="165"/>
      <c r="E82" s="166"/>
      <c r="F82" s="167"/>
      <c r="G82" s="35"/>
      <c r="H82" s="37"/>
      <c r="I82" s="35"/>
      <c r="J82" s="35"/>
      <c r="K82" s="166"/>
      <c r="L82" s="118"/>
      <c r="M82" s="33"/>
    </row>
    <row r="83" spans="1:13" ht="12.75" x14ac:dyDescent="0.2">
      <c r="B83" s="835"/>
      <c r="C83" s="67" t="s">
        <v>50</v>
      </c>
      <c r="D83" s="168">
        <v>78184.195999999996</v>
      </c>
      <c r="E83" s="169">
        <v>75184.195999999996</v>
      </c>
      <c r="F83" s="170">
        <v>3000</v>
      </c>
      <c r="G83" s="69"/>
      <c r="H83" s="171"/>
      <c r="I83" s="69">
        <v>14.8002</v>
      </c>
      <c r="J83" s="69">
        <v>104.9</v>
      </c>
      <c r="K83" s="169">
        <v>100</v>
      </c>
      <c r="L83" s="91"/>
      <c r="M83" s="92"/>
    </row>
    <row r="84" spans="1:13" ht="12.75" customHeight="1" x14ac:dyDescent="0.2">
      <c r="B84" s="833" t="s">
        <v>101</v>
      </c>
      <c r="C84" s="17" t="s">
        <v>52</v>
      </c>
      <c r="D84" s="159"/>
      <c r="E84" s="160"/>
      <c r="F84" s="161"/>
      <c r="G84" s="21"/>
      <c r="H84" s="22"/>
      <c r="I84" s="21"/>
      <c r="J84" s="21"/>
      <c r="K84" s="160"/>
      <c r="L84" s="23"/>
      <c r="M84" s="17"/>
    </row>
    <row r="85" spans="1:13" ht="12.75" x14ac:dyDescent="0.2">
      <c r="A85" s="131"/>
      <c r="B85" s="820"/>
      <c r="C85" s="25" t="s">
        <v>54</v>
      </c>
      <c r="D85" s="162">
        <v>108441.86</v>
      </c>
      <c r="E85" s="163">
        <v>37800</v>
      </c>
      <c r="F85" s="164">
        <v>70641.86</v>
      </c>
      <c r="G85" s="29"/>
      <c r="H85" s="30"/>
      <c r="I85" s="29"/>
      <c r="J85" s="29">
        <v>190</v>
      </c>
      <c r="K85" s="163">
        <v>18570</v>
      </c>
      <c r="L85" s="32"/>
      <c r="M85" s="25"/>
    </row>
    <row r="86" spans="1:13" ht="12.75" x14ac:dyDescent="0.2">
      <c r="A86" s="131"/>
      <c r="B86" s="820"/>
      <c r="C86" s="25" t="s">
        <v>56</v>
      </c>
      <c r="D86" s="162">
        <v>966.18000000000006</v>
      </c>
      <c r="E86" s="163"/>
      <c r="F86" s="164">
        <v>966.18000000000006</v>
      </c>
      <c r="G86" s="29"/>
      <c r="H86" s="30"/>
      <c r="I86" s="29"/>
      <c r="J86" s="29"/>
      <c r="K86" s="163">
        <v>150</v>
      </c>
      <c r="L86" s="32"/>
      <c r="M86" s="25"/>
    </row>
    <row r="87" spans="1:13" ht="12.75" x14ac:dyDescent="0.2">
      <c r="A87" s="131"/>
      <c r="B87" s="820"/>
      <c r="C87" s="25" t="s">
        <v>47</v>
      </c>
      <c r="D87" s="162">
        <v>160396.4</v>
      </c>
      <c r="E87" s="163">
        <v>50270</v>
      </c>
      <c r="F87" s="164">
        <v>110126.39999999999</v>
      </c>
      <c r="G87" s="29"/>
      <c r="H87" s="30"/>
      <c r="I87" s="29"/>
      <c r="J87" s="29">
        <v>61.8</v>
      </c>
      <c r="K87" s="163">
        <v>12068.66</v>
      </c>
      <c r="L87" s="32"/>
      <c r="M87" s="25"/>
    </row>
    <row r="88" spans="1:13" ht="12.75" x14ac:dyDescent="0.2">
      <c r="A88" s="131"/>
      <c r="B88" s="820"/>
      <c r="C88" s="25" t="s">
        <v>59</v>
      </c>
      <c r="D88" s="162"/>
      <c r="E88" s="163"/>
      <c r="F88" s="164"/>
      <c r="G88" s="29"/>
      <c r="H88" s="30"/>
      <c r="I88" s="29"/>
      <c r="J88" s="29"/>
      <c r="K88" s="163"/>
      <c r="L88" s="32"/>
      <c r="M88" s="25"/>
    </row>
    <row r="89" spans="1:13" ht="12.75" x14ac:dyDescent="0.2">
      <c r="A89" s="131"/>
      <c r="B89" s="820"/>
      <c r="C89" s="25" t="s">
        <v>132</v>
      </c>
      <c r="D89" s="162"/>
      <c r="E89" s="163"/>
      <c r="F89" s="164"/>
      <c r="G89" s="29"/>
      <c r="H89" s="30"/>
      <c r="I89" s="29"/>
      <c r="J89" s="29"/>
      <c r="K89" s="163"/>
      <c r="L89" s="32"/>
      <c r="M89" s="25"/>
    </row>
    <row r="90" spans="1:13" ht="12.75" x14ac:dyDescent="0.2">
      <c r="A90" s="131"/>
      <c r="B90" s="820"/>
      <c r="C90" s="25" t="s">
        <v>72</v>
      </c>
      <c r="D90" s="162">
        <v>13589.464</v>
      </c>
      <c r="E90" s="163">
        <v>13589.464</v>
      </c>
      <c r="F90" s="164"/>
      <c r="G90" s="29"/>
      <c r="H90" s="30"/>
      <c r="I90" s="29">
        <v>9.8667999999999996</v>
      </c>
      <c r="J90" s="29"/>
      <c r="K90" s="163"/>
      <c r="L90" s="32"/>
      <c r="M90" s="25"/>
    </row>
    <row r="91" spans="1:13" ht="12.75" x14ac:dyDescent="0.2">
      <c r="A91" s="131"/>
      <c r="B91" s="820"/>
      <c r="C91" s="25" t="s">
        <v>133</v>
      </c>
      <c r="D91" s="162"/>
      <c r="E91" s="163"/>
      <c r="F91" s="164"/>
      <c r="G91" s="29"/>
      <c r="H91" s="30"/>
      <c r="I91" s="29"/>
      <c r="J91" s="29"/>
      <c r="K91" s="163"/>
      <c r="L91" s="32"/>
      <c r="M91" s="25"/>
    </row>
    <row r="92" spans="1:13" ht="12.75" x14ac:dyDescent="0.2">
      <c r="A92" s="131"/>
      <c r="B92" s="820"/>
      <c r="C92" s="25" t="s">
        <v>111</v>
      </c>
      <c r="D92" s="162"/>
      <c r="E92" s="163"/>
      <c r="F92" s="164"/>
      <c r="G92" s="29"/>
      <c r="H92" s="30"/>
      <c r="I92" s="29"/>
      <c r="J92" s="29"/>
      <c r="K92" s="163"/>
      <c r="L92" s="32"/>
      <c r="M92" s="25"/>
    </row>
    <row r="93" spans="1:13" ht="12.75" x14ac:dyDescent="0.2">
      <c r="A93" s="131"/>
      <c r="B93" s="820"/>
      <c r="C93" s="25" t="s">
        <v>104</v>
      </c>
      <c r="D93" s="162"/>
      <c r="E93" s="163"/>
      <c r="F93" s="164"/>
      <c r="G93" s="29"/>
      <c r="H93" s="30"/>
      <c r="I93" s="29"/>
      <c r="J93" s="29"/>
      <c r="K93" s="163"/>
      <c r="L93" s="32"/>
      <c r="M93" s="25"/>
    </row>
    <row r="94" spans="1:13" ht="12.75" x14ac:dyDescent="0.2">
      <c r="A94" s="131"/>
      <c r="B94" s="820"/>
      <c r="C94" s="25" t="s">
        <v>80</v>
      </c>
      <c r="D94" s="162"/>
      <c r="E94" s="163"/>
      <c r="F94" s="164"/>
      <c r="G94" s="29"/>
      <c r="H94" s="30"/>
      <c r="I94" s="29"/>
      <c r="J94" s="29"/>
      <c r="K94" s="163"/>
      <c r="L94" s="32"/>
      <c r="M94" s="25"/>
    </row>
    <row r="95" spans="1:13" ht="12.75" x14ac:dyDescent="0.2">
      <c r="A95" s="131"/>
      <c r="B95" s="820"/>
      <c r="C95" s="25" t="s">
        <v>92</v>
      </c>
      <c r="D95" s="162"/>
      <c r="E95" s="163"/>
      <c r="F95" s="164"/>
      <c r="G95" s="29"/>
      <c r="H95" s="30"/>
      <c r="I95" s="29"/>
      <c r="J95" s="29"/>
      <c r="K95" s="163"/>
      <c r="L95" s="32"/>
      <c r="M95" s="25"/>
    </row>
    <row r="96" spans="1:13" ht="12.75" x14ac:dyDescent="0.2">
      <c r="A96" s="131"/>
      <c r="B96" s="820"/>
      <c r="C96" s="25" t="s">
        <v>91</v>
      </c>
      <c r="D96" s="162"/>
      <c r="E96" s="163"/>
      <c r="F96" s="164"/>
      <c r="G96" s="29"/>
      <c r="H96" s="30"/>
      <c r="I96" s="29"/>
      <c r="J96" s="29"/>
      <c r="K96" s="163"/>
      <c r="L96" s="32"/>
      <c r="M96" s="25"/>
    </row>
    <row r="97" spans="2:13" ht="12.75" x14ac:dyDescent="0.2">
      <c r="B97" s="820"/>
      <c r="C97" s="33" t="s">
        <v>134</v>
      </c>
      <c r="D97" s="165"/>
      <c r="E97" s="166"/>
      <c r="F97" s="167"/>
      <c r="G97" s="35"/>
      <c r="H97" s="37"/>
      <c r="I97" s="35"/>
      <c r="J97" s="35"/>
      <c r="K97" s="166"/>
      <c r="L97" s="118"/>
      <c r="M97" s="33"/>
    </row>
    <row r="98" spans="2:13" ht="12.75" x14ac:dyDescent="0.2">
      <c r="B98" s="835"/>
      <c r="C98" s="40" t="s">
        <v>50</v>
      </c>
      <c r="D98" s="168">
        <v>283393.90399999998</v>
      </c>
      <c r="E98" s="169">
        <v>101659.46399999998</v>
      </c>
      <c r="F98" s="170">
        <v>181734.44</v>
      </c>
      <c r="G98" s="69"/>
      <c r="H98" s="171"/>
      <c r="I98" s="69">
        <v>9.8667999999999996</v>
      </c>
      <c r="J98" s="69">
        <v>251.8</v>
      </c>
      <c r="K98" s="169">
        <v>30788.66</v>
      </c>
      <c r="L98" s="91"/>
      <c r="M98" s="92"/>
    </row>
    <row r="99" spans="2:13" ht="18.75" customHeight="1" thickBot="1" x14ac:dyDescent="0.25">
      <c r="B99" s="836" t="s">
        <v>95</v>
      </c>
      <c r="C99" s="837"/>
      <c r="D99" s="147">
        <v>48932687.860100009</v>
      </c>
      <c r="E99" s="147">
        <v>46195174.149300009</v>
      </c>
      <c r="F99" s="172">
        <v>2737513.7108</v>
      </c>
      <c r="G99" s="122">
        <v>230037.167602</v>
      </c>
      <c r="H99" s="147"/>
      <c r="I99" s="120">
        <v>25057.24</v>
      </c>
      <c r="J99" s="120">
        <v>353952.40899999999</v>
      </c>
      <c r="K99" s="147">
        <v>915525.09979999997</v>
      </c>
      <c r="L99" s="120"/>
      <c r="M99" s="123">
        <v>24.118000000000002</v>
      </c>
    </row>
    <row r="100" spans="2:13" ht="20.25" customHeight="1" thickTop="1" thickBot="1" x14ac:dyDescent="0.25">
      <c r="B100" s="806" t="s">
        <v>96</v>
      </c>
      <c r="C100" s="807"/>
      <c r="D100" s="173">
        <v>462665109.5399999</v>
      </c>
      <c r="E100" s="174">
        <v>49117051.909999967</v>
      </c>
      <c r="F100" s="175">
        <v>413548057.62999994</v>
      </c>
      <c r="G100" s="124">
        <v>772385.55000399996</v>
      </c>
      <c r="H100" s="174"/>
      <c r="I100" s="148">
        <v>25057.24</v>
      </c>
      <c r="J100" s="148">
        <v>353952.40899999999</v>
      </c>
      <c r="K100" s="176">
        <v>253153160.62000015</v>
      </c>
      <c r="L100" s="148"/>
      <c r="M100" s="150">
        <v>24.118000000000002</v>
      </c>
    </row>
    <row r="101" spans="2:13" ht="12" thickTop="1" x14ac:dyDescent="0.2"/>
    <row r="102" spans="2:13" ht="12" x14ac:dyDescent="0.2">
      <c r="B102" s="177" t="s">
        <v>135</v>
      </c>
    </row>
  </sheetData>
  <mergeCells count="12">
    <mergeCell ref="B100:C100"/>
    <mergeCell ref="B1:M1"/>
    <mergeCell ref="B3:B4"/>
    <mergeCell ref="C3:C4"/>
    <mergeCell ref="D3:F3"/>
    <mergeCell ref="G3:M3"/>
    <mergeCell ref="B5:B10"/>
    <mergeCell ref="B11:B41"/>
    <mergeCell ref="B42:B73"/>
    <mergeCell ref="B74:B83"/>
    <mergeCell ref="B84:B98"/>
    <mergeCell ref="B99:C9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12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384" width="11.42578125" style="131"/>
  </cols>
  <sheetData>
    <row r="1" spans="1:13" ht="24.75" customHeight="1" x14ac:dyDescent="0.2">
      <c r="A1" s="131"/>
      <c r="B1" s="809" t="s">
        <v>138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</row>
    <row r="2" spans="1:13" ht="14.25" customHeight="1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3.5" thickTop="1" x14ac:dyDescent="0.2">
      <c r="B3" s="810" t="s">
        <v>32</v>
      </c>
      <c r="C3" s="812" t="s">
        <v>33</v>
      </c>
      <c r="D3" s="823" t="s">
        <v>34</v>
      </c>
      <c r="E3" s="824"/>
      <c r="F3" s="831"/>
      <c r="G3" s="816" t="s">
        <v>35</v>
      </c>
      <c r="H3" s="817"/>
      <c r="I3" s="817"/>
      <c r="J3" s="817"/>
      <c r="K3" s="817"/>
      <c r="L3" s="817"/>
      <c r="M3" s="818"/>
    </row>
    <row r="4" spans="1:13" ht="116.1" customHeight="1" thickBot="1" x14ac:dyDescent="0.25">
      <c r="B4" s="811"/>
      <c r="C4" s="813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customHeight="1" thickTop="1" x14ac:dyDescent="0.2">
      <c r="B5" s="838" t="s">
        <v>46</v>
      </c>
      <c r="C5" s="17" t="s">
        <v>54</v>
      </c>
      <c r="D5" s="159"/>
      <c r="E5" s="160"/>
      <c r="F5" s="161"/>
      <c r="G5" s="21"/>
      <c r="H5" s="22"/>
      <c r="I5" s="21"/>
      <c r="J5" s="21"/>
      <c r="K5" s="160"/>
      <c r="L5" s="23"/>
      <c r="M5" s="17">
        <v>12</v>
      </c>
    </row>
    <row r="6" spans="1:13" ht="12.75" x14ac:dyDescent="0.2">
      <c r="A6" s="131"/>
      <c r="B6" s="820"/>
      <c r="C6" s="25" t="s">
        <v>56</v>
      </c>
      <c r="D6" s="162"/>
      <c r="E6" s="163"/>
      <c r="F6" s="164"/>
      <c r="G6" s="29"/>
      <c r="H6" s="30"/>
      <c r="I6" s="29"/>
      <c r="J6" s="29">
        <v>0.3</v>
      </c>
      <c r="K6" s="163"/>
      <c r="L6" s="32"/>
      <c r="M6" s="25"/>
    </row>
    <row r="7" spans="1:13" ht="12.75" x14ac:dyDescent="0.2">
      <c r="A7" s="131"/>
      <c r="B7" s="820"/>
      <c r="C7" s="25" t="s">
        <v>114</v>
      </c>
      <c r="D7" s="162"/>
      <c r="E7" s="163"/>
      <c r="F7" s="164"/>
      <c r="G7" s="29"/>
      <c r="H7" s="30"/>
      <c r="I7" s="29"/>
      <c r="J7" s="29"/>
      <c r="K7" s="163"/>
      <c r="L7" s="32"/>
      <c r="M7" s="25"/>
    </row>
    <row r="8" spans="1:13" ht="12.75" x14ac:dyDescent="0.2">
      <c r="A8" s="131"/>
      <c r="B8" s="820"/>
      <c r="C8" s="25" t="s">
        <v>115</v>
      </c>
      <c r="D8" s="162"/>
      <c r="E8" s="163"/>
      <c r="F8" s="164"/>
      <c r="G8" s="29"/>
      <c r="H8" s="30"/>
      <c r="I8" s="29"/>
      <c r="J8" s="29"/>
      <c r="K8" s="163"/>
      <c r="L8" s="32"/>
      <c r="M8" s="25"/>
    </row>
    <row r="9" spans="1:13" ht="12.75" x14ac:dyDescent="0.2">
      <c r="B9" s="820"/>
      <c r="C9" s="33" t="s">
        <v>49</v>
      </c>
      <c r="D9" s="165"/>
      <c r="E9" s="166"/>
      <c r="F9" s="167"/>
      <c r="G9" s="35"/>
      <c r="H9" s="37"/>
      <c r="I9" s="35"/>
      <c r="J9" s="35"/>
      <c r="K9" s="166"/>
      <c r="L9" s="118"/>
      <c r="M9" s="33"/>
    </row>
    <row r="10" spans="1:13" ht="12.75" x14ac:dyDescent="0.2">
      <c r="B10" s="835"/>
      <c r="C10" s="67" t="s">
        <v>50</v>
      </c>
      <c r="D10" s="168"/>
      <c r="E10" s="169"/>
      <c r="F10" s="170"/>
      <c r="G10" s="69"/>
      <c r="H10" s="171"/>
      <c r="I10" s="69"/>
      <c r="J10" s="69">
        <v>0.3</v>
      </c>
      <c r="K10" s="169"/>
      <c r="L10" s="91"/>
      <c r="M10" s="92">
        <v>12</v>
      </c>
    </row>
    <row r="11" spans="1:13" ht="12.75" customHeight="1" x14ac:dyDescent="0.2">
      <c r="B11" s="833" t="s">
        <v>51</v>
      </c>
      <c r="C11" s="17" t="s">
        <v>52</v>
      </c>
      <c r="D11" s="159">
        <v>243000</v>
      </c>
      <c r="E11" s="160">
        <v>243000</v>
      </c>
      <c r="F11" s="161"/>
      <c r="G11" s="21">
        <v>355</v>
      </c>
      <c r="H11" s="22"/>
      <c r="I11" s="21">
        <v>380.7</v>
      </c>
      <c r="J11" s="21">
        <v>1444.6289999999999</v>
      </c>
      <c r="K11" s="160"/>
      <c r="L11" s="23"/>
      <c r="M11" s="17">
        <v>0.28000000000000003</v>
      </c>
    </row>
    <row r="12" spans="1:13" ht="12.75" x14ac:dyDescent="0.2">
      <c r="A12" s="131"/>
      <c r="B12" s="820"/>
      <c r="C12" s="25" t="s">
        <v>53</v>
      </c>
      <c r="D12" s="162">
        <v>117724.32499999998</v>
      </c>
      <c r="E12" s="163">
        <v>3547.9499999999825</v>
      </c>
      <c r="F12" s="164">
        <v>114176.375</v>
      </c>
      <c r="G12" s="29">
        <v>193</v>
      </c>
      <c r="H12" s="30"/>
      <c r="I12" s="29">
        <v>502.75000000000006</v>
      </c>
      <c r="J12" s="29">
        <v>5378.7924999999996</v>
      </c>
      <c r="K12" s="163">
        <v>156951.65</v>
      </c>
      <c r="L12" s="32"/>
      <c r="M12" s="25">
        <v>20.75</v>
      </c>
    </row>
    <row r="13" spans="1:13" ht="12.75" x14ac:dyDescent="0.2">
      <c r="A13" s="131"/>
      <c r="B13" s="820"/>
      <c r="C13" s="25" t="s">
        <v>116</v>
      </c>
      <c r="D13" s="162"/>
      <c r="E13" s="163"/>
      <c r="F13" s="164"/>
      <c r="G13" s="29"/>
      <c r="H13" s="30"/>
      <c r="I13" s="29"/>
      <c r="J13" s="29"/>
      <c r="K13" s="163"/>
      <c r="L13" s="32"/>
      <c r="M13" s="25"/>
    </row>
    <row r="14" spans="1:13" ht="12.75" x14ac:dyDescent="0.2">
      <c r="A14" s="131"/>
      <c r="B14" s="820"/>
      <c r="C14" s="25" t="s">
        <v>54</v>
      </c>
      <c r="D14" s="162">
        <v>2025261.8707000001</v>
      </c>
      <c r="E14" s="163"/>
      <c r="F14" s="164">
        <v>2025261.8707000001</v>
      </c>
      <c r="G14" s="29"/>
      <c r="H14" s="30"/>
      <c r="I14" s="29"/>
      <c r="J14" s="29">
        <v>22</v>
      </c>
      <c r="K14" s="163">
        <v>1053431.79</v>
      </c>
      <c r="L14" s="32"/>
      <c r="M14" s="25"/>
    </row>
    <row r="15" spans="1:13" ht="12.75" x14ac:dyDescent="0.2">
      <c r="A15" s="131"/>
      <c r="B15" s="820"/>
      <c r="C15" s="25" t="s">
        <v>55</v>
      </c>
      <c r="D15" s="162"/>
      <c r="E15" s="163"/>
      <c r="F15" s="164"/>
      <c r="G15" s="29"/>
      <c r="H15" s="30"/>
      <c r="I15" s="29"/>
      <c r="J15" s="29">
        <v>2.73</v>
      </c>
      <c r="K15" s="163"/>
      <c r="L15" s="32"/>
      <c r="M15" s="25"/>
    </row>
    <row r="16" spans="1:13" ht="12.75" x14ac:dyDescent="0.2">
      <c r="A16" s="131"/>
      <c r="B16" s="820"/>
      <c r="C16" s="25" t="s">
        <v>117</v>
      </c>
      <c r="D16" s="162"/>
      <c r="E16" s="163"/>
      <c r="F16" s="164"/>
      <c r="G16" s="29"/>
      <c r="H16" s="30"/>
      <c r="I16" s="29"/>
      <c r="J16" s="29"/>
      <c r="K16" s="163"/>
      <c r="L16" s="32"/>
      <c r="M16" s="25"/>
    </row>
    <row r="17" spans="1:13" ht="12.75" x14ac:dyDescent="0.2">
      <c r="A17" s="131"/>
      <c r="B17" s="820"/>
      <c r="C17" s="25" t="s">
        <v>56</v>
      </c>
      <c r="D17" s="162">
        <v>25529.93</v>
      </c>
      <c r="E17" s="163"/>
      <c r="F17" s="164">
        <v>25529.93</v>
      </c>
      <c r="G17" s="29"/>
      <c r="H17" s="30"/>
      <c r="I17" s="29"/>
      <c r="J17" s="29">
        <v>302.5</v>
      </c>
      <c r="K17" s="163">
        <v>2832</v>
      </c>
      <c r="L17" s="32"/>
      <c r="M17" s="25"/>
    </row>
    <row r="18" spans="1:13" ht="12.75" x14ac:dyDescent="0.2">
      <c r="A18" s="131"/>
      <c r="B18" s="820"/>
      <c r="C18" s="25" t="s">
        <v>47</v>
      </c>
      <c r="D18" s="162">
        <v>221215.48199999999</v>
      </c>
      <c r="E18" s="163">
        <v>208292.93799999999</v>
      </c>
      <c r="F18" s="164">
        <v>12922.544</v>
      </c>
      <c r="G18" s="29"/>
      <c r="H18" s="30"/>
      <c r="I18" s="29">
        <v>1452</v>
      </c>
      <c r="J18" s="29">
        <v>351.55</v>
      </c>
      <c r="K18" s="163">
        <v>1555.15</v>
      </c>
      <c r="L18" s="32"/>
      <c r="M18" s="25"/>
    </row>
    <row r="19" spans="1:13" ht="12.75" x14ac:dyDescent="0.2">
      <c r="A19" s="131"/>
      <c r="B19" s="820"/>
      <c r="C19" s="25" t="s">
        <v>57</v>
      </c>
      <c r="D19" s="162"/>
      <c r="E19" s="163"/>
      <c r="F19" s="164"/>
      <c r="G19" s="29"/>
      <c r="H19" s="30"/>
      <c r="I19" s="29"/>
      <c r="J19" s="29">
        <v>0.2</v>
      </c>
      <c r="K19" s="163"/>
      <c r="L19" s="32"/>
      <c r="M19" s="25"/>
    </row>
    <row r="20" spans="1:13" ht="12.75" x14ac:dyDescent="0.2">
      <c r="A20" s="131"/>
      <c r="B20" s="820"/>
      <c r="C20" s="25" t="s">
        <v>118</v>
      </c>
      <c r="D20" s="162"/>
      <c r="E20" s="163"/>
      <c r="F20" s="164"/>
      <c r="G20" s="29"/>
      <c r="H20" s="30"/>
      <c r="I20" s="29"/>
      <c r="J20" s="29"/>
      <c r="K20" s="163"/>
      <c r="L20" s="32"/>
      <c r="M20" s="25"/>
    </row>
    <row r="21" spans="1:13" ht="12.75" x14ac:dyDescent="0.2">
      <c r="A21" s="131"/>
      <c r="B21" s="820"/>
      <c r="C21" s="25" t="s">
        <v>58</v>
      </c>
      <c r="D21" s="162"/>
      <c r="E21" s="163"/>
      <c r="F21" s="164"/>
      <c r="G21" s="29"/>
      <c r="H21" s="30"/>
      <c r="I21" s="29"/>
      <c r="J21" s="29">
        <v>41.2</v>
      </c>
      <c r="K21" s="163">
        <v>9</v>
      </c>
      <c r="L21" s="32"/>
      <c r="M21" s="25"/>
    </row>
    <row r="22" spans="1:13" ht="12.75" x14ac:dyDescent="0.2">
      <c r="A22" s="131"/>
      <c r="B22" s="820"/>
      <c r="C22" s="25" t="s">
        <v>59</v>
      </c>
      <c r="D22" s="162">
        <v>51578.87999999999</v>
      </c>
      <c r="E22" s="163"/>
      <c r="F22" s="164">
        <v>51578.87999999999</v>
      </c>
      <c r="G22" s="29"/>
      <c r="H22" s="30"/>
      <c r="I22" s="29"/>
      <c r="J22" s="29">
        <v>57.5</v>
      </c>
      <c r="K22" s="163">
        <v>6500</v>
      </c>
      <c r="L22" s="32"/>
      <c r="M22" s="25"/>
    </row>
    <row r="23" spans="1:13" ht="12.75" x14ac:dyDescent="0.2">
      <c r="A23" s="131"/>
      <c r="B23" s="820"/>
      <c r="C23" s="25" t="s">
        <v>60</v>
      </c>
      <c r="D23" s="162"/>
      <c r="E23" s="163"/>
      <c r="F23" s="164"/>
      <c r="G23" s="29"/>
      <c r="H23" s="30"/>
      <c r="I23" s="29"/>
      <c r="J23" s="29">
        <v>1</v>
      </c>
      <c r="K23" s="163"/>
      <c r="L23" s="32"/>
      <c r="M23" s="25"/>
    </row>
    <row r="24" spans="1:13" ht="12.75" x14ac:dyDescent="0.2">
      <c r="A24" s="131"/>
      <c r="B24" s="820"/>
      <c r="C24" s="25" t="s">
        <v>61</v>
      </c>
      <c r="D24" s="162"/>
      <c r="E24" s="163"/>
      <c r="F24" s="164"/>
      <c r="G24" s="29"/>
      <c r="H24" s="30"/>
      <c r="I24" s="29"/>
      <c r="J24" s="29"/>
      <c r="K24" s="163"/>
      <c r="L24" s="32"/>
      <c r="M24" s="25"/>
    </row>
    <row r="25" spans="1:13" ht="12.75" x14ac:dyDescent="0.2">
      <c r="A25" s="131"/>
      <c r="B25" s="820"/>
      <c r="C25" s="25" t="s">
        <v>62</v>
      </c>
      <c r="D25" s="162"/>
      <c r="E25" s="163"/>
      <c r="F25" s="164"/>
      <c r="G25" s="29"/>
      <c r="H25" s="30"/>
      <c r="I25" s="29"/>
      <c r="J25" s="29">
        <v>2.5</v>
      </c>
      <c r="K25" s="163"/>
      <c r="L25" s="32"/>
      <c r="M25" s="25"/>
    </row>
    <row r="26" spans="1:13" ht="12.75" x14ac:dyDescent="0.2">
      <c r="A26" s="131"/>
      <c r="B26" s="820"/>
      <c r="C26" s="25" t="s">
        <v>67</v>
      </c>
      <c r="D26" s="162"/>
      <c r="E26" s="163"/>
      <c r="F26" s="164"/>
      <c r="G26" s="29"/>
      <c r="H26" s="30"/>
      <c r="I26" s="29"/>
      <c r="J26" s="29"/>
      <c r="K26" s="163"/>
      <c r="L26" s="32"/>
      <c r="M26" s="25"/>
    </row>
    <row r="27" spans="1:13" ht="12.75" x14ac:dyDescent="0.2">
      <c r="A27" s="131"/>
      <c r="B27" s="820"/>
      <c r="C27" s="25" t="s">
        <v>70</v>
      </c>
      <c r="D27" s="162"/>
      <c r="E27" s="163"/>
      <c r="F27" s="164"/>
      <c r="G27" s="29"/>
      <c r="H27" s="30"/>
      <c r="I27" s="29"/>
      <c r="J27" s="29"/>
      <c r="K27" s="163"/>
      <c r="L27" s="32"/>
      <c r="M27" s="25"/>
    </row>
    <row r="28" spans="1:13" ht="12.75" x14ac:dyDescent="0.2">
      <c r="A28" s="131"/>
      <c r="B28" s="820"/>
      <c r="C28" s="25" t="s">
        <v>119</v>
      </c>
      <c r="D28" s="162"/>
      <c r="E28" s="163"/>
      <c r="F28" s="164"/>
      <c r="G28" s="29"/>
      <c r="H28" s="30"/>
      <c r="I28" s="29"/>
      <c r="J28" s="29"/>
      <c r="K28" s="163"/>
      <c r="L28" s="32"/>
      <c r="M28" s="25"/>
    </row>
    <row r="29" spans="1:13" ht="12.75" x14ac:dyDescent="0.2">
      <c r="A29" s="131"/>
      <c r="B29" s="820"/>
      <c r="C29" s="25" t="s">
        <v>73</v>
      </c>
      <c r="D29" s="162"/>
      <c r="E29" s="163"/>
      <c r="F29" s="164"/>
      <c r="G29" s="29"/>
      <c r="H29" s="30"/>
      <c r="I29" s="29"/>
      <c r="J29" s="29"/>
      <c r="K29" s="163"/>
      <c r="L29" s="32"/>
      <c r="M29" s="25"/>
    </row>
    <row r="30" spans="1:13" ht="12.75" x14ac:dyDescent="0.2">
      <c r="A30" s="131"/>
      <c r="B30" s="820"/>
      <c r="C30" s="25" t="s">
        <v>120</v>
      </c>
      <c r="D30" s="162"/>
      <c r="E30" s="163"/>
      <c r="F30" s="164"/>
      <c r="G30" s="29"/>
      <c r="H30" s="30"/>
      <c r="I30" s="29"/>
      <c r="J30" s="29"/>
      <c r="K30" s="163"/>
      <c r="L30" s="32"/>
      <c r="M30" s="25"/>
    </row>
    <row r="31" spans="1:13" ht="12.75" x14ac:dyDescent="0.2">
      <c r="A31" s="131"/>
      <c r="B31" s="820"/>
      <c r="C31" s="25" t="s">
        <v>121</v>
      </c>
      <c r="D31" s="162"/>
      <c r="E31" s="163"/>
      <c r="F31" s="164"/>
      <c r="G31" s="29"/>
      <c r="H31" s="30"/>
      <c r="I31" s="29"/>
      <c r="J31" s="29"/>
      <c r="K31" s="163"/>
      <c r="L31" s="32"/>
      <c r="M31" s="25"/>
    </row>
    <row r="32" spans="1:13" ht="12.75" x14ac:dyDescent="0.2">
      <c r="A32" s="131"/>
      <c r="B32" s="820"/>
      <c r="C32" s="25" t="s">
        <v>63</v>
      </c>
      <c r="D32" s="162"/>
      <c r="E32" s="163"/>
      <c r="F32" s="164"/>
      <c r="G32" s="29"/>
      <c r="H32" s="30"/>
      <c r="I32" s="29"/>
      <c r="J32" s="29">
        <v>65.289999999999992</v>
      </c>
      <c r="K32" s="163"/>
      <c r="L32" s="32"/>
      <c r="M32" s="25"/>
    </row>
    <row r="33" spans="1:13" ht="12.75" x14ac:dyDescent="0.2">
      <c r="A33" s="131"/>
      <c r="B33" s="820"/>
      <c r="C33" s="25" t="s">
        <v>122</v>
      </c>
      <c r="D33" s="162"/>
      <c r="E33" s="163"/>
      <c r="F33" s="164"/>
      <c r="G33" s="29"/>
      <c r="H33" s="30"/>
      <c r="I33" s="29"/>
      <c r="J33" s="29"/>
      <c r="K33" s="163"/>
      <c r="L33" s="32"/>
      <c r="M33" s="25"/>
    </row>
    <row r="34" spans="1:13" ht="12.75" x14ac:dyDescent="0.2">
      <c r="A34" s="131"/>
      <c r="B34" s="820"/>
      <c r="C34" s="25" t="s">
        <v>123</v>
      </c>
      <c r="D34" s="162"/>
      <c r="E34" s="163"/>
      <c r="F34" s="164"/>
      <c r="G34" s="29"/>
      <c r="H34" s="30"/>
      <c r="I34" s="29"/>
      <c r="J34" s="29">
        <v>2.988</v>
      </c>
      <c r="K34" s="163"/>
      <c r="L34" s="32"/>
      <c r="M34" s="25"/>
    </row>
    <row r="35" spans="1:13" ht="12.75" x14ac:dyDescent="0.2">
      <c r="A35" s="131"/>
      <c r="B35" s="820"/>
      <c r="C35" s="25" t="s">
        <v>78</v>
      </c>
      <c r="D35" s="162"/>
      <c r="E35" s="163"/>
      <c r="F35" s="164"/>
      <c r="G35" s="29"/>
      <c r="H35" s="30"/>
      <c r="I35" s="29"/>
      <c r="J35" s="29"/>
      <c r="K35" s="163"/>
      <c r="L35" s="32"/>
      <c r="M35" s="25"/>
    </row>
    <row r="36" spans="1:13" ht="12.75" x14ac:dyDescent="0.2">
      <c r="A36" s="131"/>
      <c r="B36" s="820"/>
      <c r="C36" s="25" t="s">
        <v>64</v>
      </c>
      <c r="D36" s="162"/>
      <c r="E36" s="163"/>
      <c r="F36" s="164"/>
      <c r="G36" s="29"/>
      <c r="H36" s="30"/>
      <c r="I36" s="29"/>
      <c r="J36" s="29"/>
      <c r="K36" s="163"/>
      <c r="L36" s="32"/>
      <c r="M36" s="25"/>
    </row>
    <row r="37" spans="1:13" ht="12.75" x14ac:dyDescent="0.2">
      <c r="A37" s="131"/>
      <c r="B37" s="820"/>
      <c r="C37" s="25" t="s">
        <v>79</v>
      </c>
      <c r="D37" s="162"/>
      <c r="E37" s="163"/>
      <c r="F37" s="164"/>
      <c r="G37" s="29"/>
      <c r="H37" s="30"/>
      <c r="I37" s="29"/>
      <c r="J37" s="29"/>
      <c r="K37" s="163"/>
      <c r="L37" s="32"/>
      <c r="M37" s="25"/>
    </row>
    <row r="38" spans="1:13" ht="12.75" x14ac:dyDescent="0.2">
      <c r="A38" s="131"/>
      <c r="B38" s="820"/>
      <c r="C38" s="25" t="s">
        <v>109</v>
      </c>
      <c r="D38" s="162"/>
      <c r="E38" s="163"/>
      <c r="F38" s="164"/>
      <c r="G38" s="29"/>
      <c r="H38" s="30"/>
      <c r="I38" s="29"/>
      <c r="J38" s="29"/>
      <c r="K38" s="163"/>
      <c r="L38" s="32"/>
      <c r="M38" s="25"/>
    </row>
    <row r="39" spans="1:13" ht="12.75" x14ac:dyDescent="0.2">
      <c r="A39" s="131"/>
      <c r="B39" s="820"/>
      <c r="C39" s="25" t="s">
        <v>124</v>
      </c>
      <c r="D39" s="162"/>
      <c r="E39" s="163"/>
      <c r="F39" s="164"/>
      <c r="G39" s="29"/>
      <c r="H39" s="30"/>
      <c r="I39" s="29"/>
      <c r="J39" s="29"/>
      <c r="K39" s="163"/>
      <c r="L39" s="32"/>
      <c r="M39" s="25"/>
    </row>
    <row r="40" spans="1:13" ht="12.75" x14ac:dyDescent="0.2">
      <c r="B40" s="820"/>
      <c r="C40" s="33" t="s">
        <v>65</v>
      </c>
      <c r="D40" s="165"/>
      <c r="E40" s="166"/>
      <c r="F40" s="167"/>
      <c r="G40" s="35"/>
      <c r="H40" s="37"/>
      <c r="I40" s="35"/>
      <c r="J40" s="35"/>
      <c r="K40" s="166"/>
      <c r="L40" s="118"/>
      <c r="M40" s="33"/>
    </row>
    <row r="41" spans="1:13" ht="12.75" x14ac:dyDescent="0.2">
      <c r="B41" s="835"/>
      <c r="C41" s="67" t="s">
        <v>50</v>
      </c>
      <c r="D41" s="168">
        <v>2684310.4876999999</v>
      </c>
      <c r="E41" s="169">
        <v>454840.8879999998</v>
      </c>
      <c r="F41" s="170">
        <v>2229469.5997000001</v>
      </c>
      <c r="G41" s="69">
        <v>548</v>
      </c>
      <c r="H41" s="171"/>
      <c r="I41" s="69">
        <v>2335.4499999999998</v>
      </c>
      <c r="J41" s="69">
        <v>7672.8794999999991</v>
      </c>
      <c r="K41" s="169">
        <v>1221279.5899999999</v>
      </c>
      <c r="L41" s="91"/>
      <c r="M41" s="92">
        <v>21.03</v>
      </c>
    </row>
    <row r="42" spans="1:13" ht="12.75" customHeight="1" x14ac:dyDescent="0.2">
      <c r="B42" s="833" t="s">
        <v>68</v>
      </c>
      <c r="C42" s="17" t="s">
        <v>94</v>
      </c>
      <c r="D42" s="159"/>
      <c r="E42" s="160"/>
      <c r="F42" s="161"/>
      <c r="G42" s="21"/>
      <c r="H42" s="22"/>
      <c r="I42" s="21"/>
      <c r="J42" s="21"/>
      <c r="K42" s="160"/>
      <c r="L42" s="23"/>
      <c r="M42" s="17"/>
    </row>
    <row r="43" spans="1:13" ht="12.75" x14ac:dyDescent="0.2">
      <c r="A43" s="131"/>
      <c r="B43" s="820"/>
      <c r="C43" s="25" t="s">
        <v>52</v>
      </c>
      <c r="D43" s="162">
        <v>19230.77</v>
      </c>
      <c r="E43" s="163">
        <v>19230.77</v>
      </c>
      <c r="F43" s="164"/>
      <c r="G43" s="29"/>
      <c r="H43" s="30"/>
      <c r="I43" s="29"/>
      <c r="J43" s="29">
        <v>50</v>
      </c>
      <c r="K43" s="163"/>
      <c r="L43" s="32"/>
      <c r="M43" s="25"/>
    </row>
    <row r="44" spans="1:13" ht="12.75" x14ac:dyDescent="0.2">
      <c r="A44" s="131"/>
      <c r="B44" s="820"/>
      <c r="C44" s="25" t="s">
        <v>53</v>
      </c>
      <c r="D44" s="162">
        <v>267.05</v>
      </c>
      <c r="E44" s="163">
        <v>267.05</v>
      </c>
      <c r="F44" s="164"/>
      <c r="G44" s="29"/>
      <c r="H44" s="30"/>
      <c r="I44" s="29"/>
      <c r="J44" s="29">
        <v>25.560500000000001</v>
      </c>
      <c r="K44" s="163"/>
      <c r="L44" s="32"/>
      <c r="M44" s="25"/>
    </row>
    <row r="45" spans="1:13" ht="12.75" x14ac:dyDescent="0.2">
      <c r="A45" s="131"/>
      <c r="B45" s="820"/>
      <c r="C45" s="25" t="s">
        <v>54</v>
      </c>
      <c r="D45" s="162">
        <v>5103689.4033019999</v>
      </c>
      <c r="E45" s="163">
        <v>5103689.4033019999</v>
      </c>
      <c r="F45" s="164"/>
      <c r="G45" s="29">
        <v>166147.05739999999</v>
      </c>
      <c r="H45" s="30"/>
      <c r="I45" s="29">
        <v>22740</v>
      </c>
      <c r="J45" s="29">
        <v>26879.611000000004</v>
      </c>
      <c r="K45" s="163"/>
      <c r="L45" s="32"/>
      <c r="M45" s="25">
        <v>10</v>
      </c>
    </row>
    <row r="46" spans="1:13" ht="12.75" x14ac:dyDescent="0.2">
      <c r="A46" s="131"/>
      <c r="B46" s="820"/>
      <c r="C46" s="25" t="s">
        <v>56</v>
      </c>
      <c r="D46" s="162"/>
      <c r="E46" s="163"/>
      <c r="F46" s="164"/>
      <c r="G46" s="29"/>
      <c r="H46" s="30"/>
      <c r="I46" s="29"/>
      <c r="J46" s="29"/>
      <c r="K46" s="163"/>
      <c r="L46" s="32"/>
      <c r="M46" s="25"/>
    </row>
    <row r="47" spans="1:13" ht="12.75" x14ac:dyDescent="0.2">
      <c r="A47" s="131"/>
      <c r="B47" s="820"/>
      <c r="C47" s="25" t="s">
        <v>47</v>
      </c>
      <c r="D47" s="162">
        <v>20824.322</v>
      </c>
      <c r="E47" s="163">
        <v>20824.322</v>
      </c>
      <c r="F47" s="164"/>
      <c r="G47" s="29"/>
      <c r="H47" s="30"/>
      <c r="I47" s="29">
        <v>120</v>
      </c>
      <c r="J47" s="29">
        <v>91.6</v>
      </c>
      <c r="K47" s="163"/>
      <c r="L47" s="32"/>
      <c r="M47" s="25"/>
    </row>
    <row r="48" spans="1:13" ht="12.75" x14ac:dyDescent="0.2">
      <c r="A48" s="131"/>
      <c r="B48" s="820"/>
      <c r="C48" s="25" t="s">
        <v>58</v>
      </c>
      <c r="D48" s="162"/>
      <c r="E48" s="163"/>
      <c r="F48" s="164"/>
      <c r="G48" s="29"/>
      <c r="H48" s="30"/>
      <c r="I48" s="29"/>
      <c r="J48" s="29"/>
      <c r="K48" s="163"/>
      <c r="L48" s="32"/>
      <c r="M48" s="25"/>
    </row>
    <row r="49" spans="1:13" ht="12.75" x14ac:dyDescent="0.2">
      <c r="A49" s="131"/>
      <c r="B49" s="820"/>
      <c r="C49" s="25" t="s">
        <v>59</v>
      </c>
      <c r="D49" s="162"/>
      <c r="E49" s="163"/>
      <c r="F49" s="164"/>
      <c r="G49" s="29"/>
      <c r="H49" s="30"/>
      <c r="I49" s="29"/>
      <c r="J49" s="29"/>
      <c r="K49" s="163"/>
      <c r="L49" s="32"/>
      <c r="M49" s="25"/>
    </row>
    <row r="50" spans="1:13" ht="12.75" x14ac:dyDescent="0.2">
      <c r="A50" s="131"/>
      <c r="B50" s="820"/>
      <c r="C50" s="25" t="s">
        <v>125</v>
      </c>
      <c r="D50" s="162"/>
      <c r="E50" s="163"/>
      <c r="F50" s="164"/>
      <c r="G50" s="29"/>
      <c r="H50" s="30"/>
      <c r="I50" s="29"/>
      <c r="J50" s="29"/>
      <c r="K50" s="163"/>
      <c r="L50" s="32"/>
      <c r="M50" s="25"/>
    </row>
    <row r="51" spans="1:13" ht="12.75" x14ac:dyDescent="0.2">
      <c r="A51" s="131"/>
      <c r="B51" s="820"/>
      <c r="C51" s="25" t="s">
        <v>67</v>
      </c>
      <c r="D51" s="162"/>
      <c r="E51" s="163"/>
      <c r="F51" s="164"/>
      <c r="G51" s="29"/>
      <c r="H51" s="30"/>
      <c r="I51" s="29"/>
      <c r="J51" s="29"/>
      <c r="K51" s="163"/>
      <c r="L51" s="32"/>
      <c r="M51" s="25"/>
    </row>
    <row r="52" spans="1:13" ht="12.75" x14ac:dyDescent="0.2">
      <c r="A52" s="131"/>
      <c r="B52" s="820"/>
      <c r="C52" s="25" t="s">
        <v>70</v>
      </c>
      <c r="D52" s="162">
        <v>8553491</v>
      </c>
      <c r="E52" s="163">
        <v>8553491</v>
      </c>
      <c r="F52" s="164"/>
      <c r="G52" s="29"/>
      <c r="H52" s="30"/>
      <c r="I52" s="29"/>
      <c r="J52" s="29">
        <v>32009.532999999999</v>
      </c>
      <c r="K52" s="163"/>
      <c r="L52" s="32"/>
      <c r="M52" s="25"/>
    </row>
    <row r="53" spans="1:13" ht="12.75" x14ac:dyDescent="0.2">
      <c r="A53" s="131"/>
      <c r="B53" s="820"/>
      <c r="C53" s="25" t="s">
        <v>71</v>
      </c>
      <c r="D53" s="162"/>
      <c r="E53" s="163"/>
      <c r="F53" s="164"/>
      <c r="G53" s="29"/>
      <c r="H53" s="30"/>
      <c r="I53" s="29"/>
      <c r="J53" s="29"/>
      <c r="K53" s="163"/>
      <c r="L53" s="32"/>
      <c r="M53" s="25"/>
    </row>
    <row r="54" spans="1:13" ht="12.75" x14ac:dyDescent="0.2">
      <c r="A54" s="131"/>
      <c r="B54" s="820"/>
      <c r="C54" s="25" t="s">
        <v>81</v>
      </c>
      <c r="D54" s="162"/>
      <c r="E54" s="163"/>
      <c r="F54" s="164"/>
      <c r="G54" s="29"/>
      <c r="H54" s="30"/>
      <c r="I54" s="29"/>
      <c r="J54" s="29"/>
      <c r="K54" s="163"/>
      <c r="L54" s="32"/>
      <c r="M54" s="25"/>
    </row>
    <row r="55" spans="1:13" ht="12.75" x14ac:dyDescent="0.2">
      <c r="A55" s="131"/>
      <c r="B55" s="820"/>
      <c r="C55" s="25" t="s">
        <v>72</v>
      </c>
      <c r="D55" s="162">
        <v>667944.55000000005</v>
      </c>
      <c r="E55" s="163">
        <v>667944.55000000005</v>
      </c>
      <c r="F55" s="164"/>
      <c r="G55" s="29"/>
      <c r="H55" s="30"/>
      <c r="I55" s="29">
        <v>517.13</v>
      </c>
      <c r="J55" s="29"/>
      <c r="K55" s="163"/>
      <c r="L55" s="32"/>
      <c r="M55" s="25"/>
    </row>
    <row r="56" spans="1:13" ht="12.75" x14ac:dyDescent="0.2">
      <c r="A56" s="131"/>
      <c r="B56" s="820"/>
      <c r="C56" s="25" t="s">
        <v>73</v>
      </c>
      <c r="D56" s="162">
        <v>29023709.390000001</v>
      </c>
      <c r="E56" s="163">
        <v>29023709.390000001</v>
      </c>
      <c r="F56" s="164"/>
      <c r="G56" s="29"/>
      <c r="H56" s="30"/>
      <c r="I56" s="29"/>
      <c r="J56" s="29">
        <v>93491.475000000006</v>
      </c>
      <c r="K56" s="163"/>
      <c r="L56" s="32"/>
      <c r="M56" s="25"/>
    </row>
    <row r="57" spans="1:13" ht="12.75" x14ac:dyDescent="0.2">
      <c r="A57" s="131"/>
      <c r="B57" s="820"/>
      <c r="C57" s="25" t="s">
        <v>126</v>
      </c>
      <c r="D57" s="162"/>
      <c r="E57" s="163"/>
      <c r="F57" s="164"/>
      <c r="G57" s="29"/>
      <c r="H57" s="30"/>
      <c r="I57" s="29"/>
      <c r="J57" s="29"/>
      <c r="K57" s="163"/>
      <c r="L57" s="32"/>
      <c r="M57" s="25"/>
    </row>
    <row r="58" spans="1:13" ht="12.75" x14ac:dyDescent="0.2">
      <c r="A58" s="131"/>
      <c r="B58" s="820"/>
      <c r="C58" s="25" t="s">
        <v>127</v>
      </c>
      <c r="D58" s="162">
        <v>480000</v>
      </c>
      <c r="E58" s="163">
        <v>480000</v>
      </c>
      <c r="F58" s="164"/>
      <c r="G58" s="29"/>
      <c r="H58" s="30"/>
      <c r="I58" s="29"/>
      <c r="J58" s="29">
        <v>800</v>
      </c>
      <c r="K58" s="163"/>
      <c r="L58" s="32"/>
      <c r="M58" s="25"/>
    </row>
    <row r="59" spans="1:13" ht="12.75" x14ac:dyDescent="0.2">
      <c r="A59" s="131"/>
      <c r="B59" s="820"/>
      <c r="C59" s="25" t="s">
        <v>74</v>
      </c>
      <c r="D59" s="162">
        <v>44800</v>
      </c>
      <c r="E59" s="163">
        <v>44800</v>
      </c>
      <c r="F59" s="164"/>
      <c r="G59" s="29"/>
      <c r="H59" s="30"/>
      <c r="I59" s="29"/>
      <c r="J59" s="29">
        <v>56</v>
      </c>
      <c r="K59" s="163"/>
      <c r="L59" s="32"/>
      <c r="M59" s="25"/>
    </row>
    <row r="60" spans="1:13" ht="12.75" x14ac:dyDescent="0.2">
      <c r="A60" s="131"/>
      <c r="B60" s="820"/>
      <c r="C60" s="25" t="s">
        <v>128</v>
      </c>
      <c r="D60" s="162">
        <v>100000</v>
      </c>
      <c r="E60" s="163">
        <v>100000</v>
      </c>
      <c r="F60" s="164"/>
      <c r="G60" s="29"/>
      <c r="H60" s="30"/>
      <c r="I60" s="29"/>
      <c r="J60" s="29">
        <v>88</v>
      </c>
      <c r="K60" s="163"/>
      <c r="L60" s="32"/>
      <c r="M60" s="25"/>
    </row>
    <row r="61" spans="1:13" ht="12.75" x14ac:dyDescent="0.2">
      <c r="A61" s="131"/>
      <c r="B61" s="820"/>
      <c r="C61" s="25" t="s">
        <v>75</v>
      </c>
      <c r="D61" s="162">
        <v>2513434.6</v>
      </c>
      <c r="E61" s="163">
        <v>2513434.6</v>
      </c>
      <c r="F61" s="164"/>
      <c r="G61" s="29"/>
      <c r="H61" s="30"/>
      <c r="I61" s="29">
        <v>347.85</v>
      </c>
      <c r="J61" s="29">
        <v>1438.3709999999999</v>
      </c>
      <c r="K61" s="163"/>
      <c r="L61" s="32"/>
      <c r="M61" s="25"/>
    </row>
    <row r="62" spans="1:13" ht="12.75" x14ac:dyDescent="0.2">
      <c r="A62" s="131"/>
      <c r="B62" s="820"/>
      <c r="C62" s="25" t="s">
        <v>108</v>
      </c>
      <c r="D62" s="162">
        <v>9000</v>
      </c>
      <c r="E62" s="163">
        <v>9000</v>
      </c>
      <c r="F62" s="164"/>
      <c r="G62" s="29"/>
      <c r="H62" s="30"/>
      <c r="I62" s="29">
        <v>300</v>
      </c>
      <c r="J62" s="29"/>
      <c r="K62" s="163"/>
      <c r="L62" s="32"/>
      <c r="M62" s="25"/>
    </row>
    <row r="63" spans="1:13" ht="12.75" x14ac:dyDescent="0.2">
      <c r="A63" s="131"/>
      <c r="B63" s="820"/>
      <c r="C63" s="25" t="s">
        <v>76</v>
      </c>
      <c r="D63" s="162"/>
      <c r="E63" s="163"/>
      <c r="F63" s="164"/>
      <c r="G63" s="29"/>
      <c r="H63" s="30"/>
      <c r="I63" s="29"/>
      <c r="J63" s="29"/>
      <c r="K63" s="163"/>
      <c r="L63" s="32"/>
      <c r="M63" s="25"/>
    </row>
    <row r="64" spans="1:13" ht="12.75" x14ac:dyDescent="0.2">
      <c r="A64" s="131"/>
      <c r="B64" s="820"/>
      <c r="C64" s="25" t="s">
        <v>77</v>
      </c>
      <c r="D64" s="162">
        <v>1008000</v>
      </c>
      <c r="E64" s="163">
        <v>1008000</v>
      </c>
      <c r="F64" s="164"/>
      <c r="G64" s="29"/>
      <c r="H64" s="30"/>
      <c r="I64" s="29"/>
      <c r="J64" s="29">
        <v>28800</v>
      </c>
      <c r="K64" s="163"/>
      <c r="L64" s="32"/>
      <c r="M64" s="25"/>
    </row>
    <row r="65" spans="1:13" ht="12.75" x14ac:dyDescent="0.2">
      <c r="A65" s="131"/>
      <c r="B65" s="820"/>
      <c r="C65" s="25" t="s">
        <v>129</v>
      </c>
      <c r="D65" s="162"/>
      <c r="E65" s="163"/>
      <c r="F65" s="164"/>
      <c r="G65" s="29"/>
      <c r="H65" s="30"/>
      <c r="I65" s="29"/>
      <c r="J65" s="29"/>
      <c r="K65" s="163"/>
      <c r="L65" s="32"/>
      <c r="M65" s="25"/>
    </row>
    <row r="66" spans="1:13" ht="12.75" x14ac:dyDescent="0.2">
      <c r="A66" s="131"/>
      <c r="B66" s="820"/>
      <c r="C66" s="25" t="s">
        <v>80</v>
      </c>
      <c r="D66" s="162">
        <v>48922.229999999996</v>
      </c>
      <c r="E66" s="163">
        <v>48922.229999999996</v>
      </c>
      <c r="F66" s="164"/>
      <c r="G66" s="29"/>
      <c r="H66" s="30"/>
      <c r="I66" s="29"/>
      <c r="J66" s="29">
        <v>25160</v>
      </c>
      <c r="K66" s="163"/>
      <c r="L66" s="32"/>
      <c r="M66" s="25"/>
    </row>
    <row r="67" spans="1:13" ht="12.75" x14ac:dyDescent="0.2">
      <c r="A67" s="131"/>
      <c r="B67" s="820"/>
      <c r="C67" s="25" t="s">
        <v>78</v>
      </c>
      <c r="D67" s="162">
        <v>107699.19</v>
      </c>
      <c r="E67" s="163">
        <v>107699.19</v>
      </c>
      <c r="F67" s="164"/>
      <c r="G67" s="29"/>
      <c r="H67" s="30"/>
      <c r="I67" s="29"/>
      <c r="J67" s="29">
        <v>19614.401000000002</v>
      </c>
      <c r="K67" s="163"/>
      <c r="L67" s="32"/>
      <c r="M67" s="25"/>
    </row>
    <row r="68" spans="1:13" ht="12.75" x14ac:dyDescent="0.2">
      <c r="A68" s="131"/>
      <c r="B68" s="820"/>
      <c r="C68" s="25" t="s">
        <v>64</v>
      </c>
      <c r="D68" s="162">
        <v>41954.17</v>
      </c>
      <c r="E68" s="163">
        <v>41954.17</v>
      </c>
      <c r="F68" s="164"/>
      <c r="G68" s="29"/>
      <c r="H68" s="30"/>
      <c r="I68" s="29"/>
      <c r="J68" s="29">
        <v>5249.3010000000004</v>
      </c>
      <c r="K68" s="163"/>
      <c r="L68" s="32"/>
      <c r="M68" s="25"/>
    </row>
    <row r="69" spans="1:13" ht="12.75" x14ac:dyDescent="0.2">
      <c r="A69" s="131"/>
      <c r="B69" s="820"/>
      <c r="C69" s="25" t="s">
        <v>79</v>
      </c>
      <c r="D69" s="162">
        <v>945195.03</v>
      </c>
      <c r="E69" s="163">
        <v>945195.03</v>
      </c>
      <c r="F69" s="164"/>
      <c r="G69" s="29"/>
      <c r="H69" s="30"/>
      <c r="I69" s="29"/>
      <c r="J69" s="29">
        <v>138419.402</v>
      </c>
      <c r="K69" s="163"/>
      <c r="L69" s="32"/>
      <c r="M69" s="25"/>
    </row>
    <row r="70" spans="1:13" ht="12.75" x14ac:dyDescent="0.2">
      <c r="A70" s="131"/>
      <c r="B70" s="820"/>
      <c r="C70" s="25" t="s">
        <v>109</v>
      </c>
      <c r="D70" s="162"/>
      <c r="E70" s="163"/>
      <c r="F70" s="164"/>
      <c r="G70" s="29"/>
      <c r="H70" s="30"/>
      <c r="I70" s="29"/>
      <c r="J70" s="29"/>
      <c r="K70" s="163"/>
      <c r="L70" s="32"/>
      <c r="M70" s="25"/>
    </row>
    <row r="71" spans="1:13" ht="12.75" x14ac:dyDescent="0.2">
      <c r="A71" s="131"/>
      <c r="B71" s="820"/>
      <c r="C71" s="25" t="s">
        <v>91</v>
      </c>
      <c r="D71" s="162"/>
      <c r="E71" s="163"/>
      <c r="F71" s="164"/>
      <c r="G71" s="29"/>
      <c r="H71" s="30"/>
      <c r="I71" s="29"/>
      <c r="J71" s="29"/>
      <c r="K71" s="163"/>
      <c r="L71" s="32"/>
      <c r="M71" s="25"/>
    </row>
    <row r="72" spans="1:13" ht="12.75" x14ac:dyDescent="0.2">
      <c r="B72" s="820"/>
      <c r="C72" s="33" t="s">
        <v>49</v>
      </c>
      <c r="D72" s="165">
        <v>675000</v>
      </c>
      <c r="E72" s="166"/>
      <c r="F72" s="167">
        <v>675000</v>
      </c>
      <c r="G72" s="35"/>
      <c r="H72" s="37"/>
      <c r="I72" s="35"/>
      <c r="J72" s="35"/>
      <c r="K72" s="166">
        <v>1500</v>
      </c>
      <c r="L72" s="118"/>
      <c r="M72" s="33"/>
    </row>
    <row r="73" spans="1:13" ht="12.75" x14ac:dyDescent="0.2">
      <c r="B73" s="835"/>
      <c r="C73" s="67" t="s">
        <v>50</v>
      </c>
      <c r="D73" s="168">
        <v>49363161.705301993</v>
      </c>
      <c r="E73" s="169">
        <v>48688161.705301993</v>
      </c>
      <c r="F73" s="170">
        <v>675000</v>
      </c>
      <c r="G73" s="69">
        <v>166147.05739999999</v>
      </c>
      <c r="H73" s="171"/>
      <c r="I73" s="69">
        <v>24024.98</v>
      </c>
      <c r="J73" s="69">
        <v>372173.25449999998</v>
      </c>
      <c r="K73" s="169">
        <v>1500</v>
      </c>
      <c r="L73" s="91"/>
      <c r="M73" s="92">
        <v>10</v>
      </c>
    </row>
    <row r="74" spans="1:13" ht="12.75" customHeight="1" x14ac:dyDescent="0.2">
      <c r="B74" s="833" t="s">
        <v>84</v>
      </c>
      <c r="C74" s="17" t="s">
        <v>56</v>
      </c>
      <c r="D74" s="159">
        <v>10452</v>
      </c>
      <c r="E74" s="160">
        <v>6300</v>
      </c>
      <c r="F74" s="161">
        <v>4152</v>
      </c>
      <c r="G74" s="21"/>
      <c r="H74" s="22"/>
      <c r="I74" s="21"/>
      <c r="J74" s="21">
        <v>30</v>
      </c>
      <c r="K74" s="160">
        <v>336</v>
      </c>
      <c r="L74" s="23"/>
      <c r="M74" s="17"/>
    </row>
    <row r="75" spans="1:13" ht="12.75" x14ac:dyDescent="0.2">
      <c r="A75" s="131"/>
      <c r="B75" s="820"/>
      <c r="C75" s="25" t="s">
        <v>47</v>
      </c>
      <c r="D75" s="162"/>
      <c r="E75" s="163"/>
      <c r="F75" s="164"/>
      <c r="G75" s="29"/>
      <c r="H75" s="30"/>
      <c r="I75" s="29"/>
      <c r="J75" s="29"/>
      <c r="K75" s="163"/>
      <c r="L75" s="32"/>
      <c r="M75" s="25"/>
    </row>
    <row r="76" spans="1:13" ht="12.75" x14ac:dyDescent="0.2">
      <c r="A76" s="131"/>
      <c r="B76" s="820"/>
      <c r="C76" s="25" t="s">
        <v>85</v>
      </c>
      <c r="D76" s="162">
        <v>4000</v>
      </c>
      <c r="E76" s="163">
        <v>4000</v>
      </c>
      <c r="F76" s="164"/>
      <c r="G76" s="29"/>
      <c r="H76" s="30"/>
      <c r="I76" s="29"/>
      <c r="J76" s="29">
        <v>10</v>
      </c>
      <c r="K76" s="163"/>
      <c r="L76" s="32"/>
      <c r="M76" s="25"/>
    </row>
    <row r="77" spans="1:13" ht="12.75" x14ac:dyDescent="0.2">
      <c r="A77" s="131"/>
      <c r="B77" s="820"/>
      <c r="C77" s="25" t="s">
        <v>130</v>
      </c>
      <c r="D77" s="162"/>
      <c r="E77" s="163"/>
      <c r="F77" s="164"/>
      <c r="G77" s="29"/>
      <c r="H77" s="30"/>
      <c r="I77" s="29"/>
      <c r="J77" s="29"/>
      <c r="K77" s="163"/>
      <c r="L77" s="32"/>
      <c r="M77" s="25"/>
    </row>
    <row r="78" spans="1:13" ht="12.75" x14ac:dyDescent="0.2">
      <c r="A78" s="131"/>
      <c r="B78" s="820"/>
      <c r="C78" s="25" t="s">
        <v>131</v>
      </c>
      <c r="D78" s="162"/>
      <c r="E78" s="163"/>
      <c r="F78" s="164"/>
      <c r="G78" s="29"/>
      <c r="H78" s="30"/>
      <c r="I78" s="29"/>
      <c r="J78" s="29"/>
      <c r="K78" s="163"/>
      <c r="L78" s="32"/>
      <c r="M78" s="25"/>
    </row>
    <row r="79" spans="1:13" ht="12.75" x14ac:dyDescent="0.2">
      <c r="A79" s="131"/>
      <c r="B79" s="820"/>
      <c r="C79" s="25" t="s">
        <v>67</v>
      </c>
      <c r="D79" s="162"/>
      <c r="E79" s="163"/>
      <c r="F79" s="164"/>
      <c r="G79" s="29"/>
      <c r="H79" s="30"/>
      <c r="I79" s="29"/>
      <c r="J79" s="29"/>
      <c r="K79" s="163"/>
      <c r="L79" s="32"/>
      <c r="M79" s="25"/>
    </row>
    <row r="80" spans="1:13" ht="12.75" x14ac:dyDescent="0.2">
      <c r="A80" s="131"/>
      <c r="B80" s="820"/>
      <c r="C80" s="25" t="s">
        <v>119</v>
      </c>
      <c r="D80" s="162"/>
      <c r="E80" s="163"/>
      <c r="F80" s="164"/>
      <c r="G80" s="29"/>
      <c r="H80" s="30"/>
      <c r="I80" s="29"/>
      <c r="J80" s="29"/>
      <c r="K80" s="163"/>
      <c r="L80" s="32"/>
      <c r="M80" s="25"/>
    </row>
    <row r="81" spans="1:13" ht="12.75" x14ac:dyDescent="0.2">
      <c r="A81" s="131"/>
      <c r="B81" s="820"/>
      <c r="C81" s="25" t="s">
        <v>72</v>
      </c>
      <c r="D81" s="162"/>
      <c r="E81" s="163"/>
      <c r="F81" s="164"/>
      <c r="G81" s="29"/>
      <c r="H81" s="30"/>
      <c r="I81" s="29"/>
      <c r="J81" s="29"/>
      <c r="K81" s="163"/>
      <c r="L81" s="32"/>
      <c r="M81" s="25"/>
    </row>
    <row r="82" spans="1:13" ht="12.75" x14ac:dyDescent="0.2">
      <c r="B82" s="820"/>
      <c r="C82" s="33" t="s">
        <v>73</v>
      </c>
      <c r="D82" s="165"/>
      <c r="E82" s="166"/>
      <c r="F82" s="167"/>
      <c r="G82" s="35"/>
      <c r="H82" s="37"/>
      <c r="I82" s="35"/>
      <c r="J82" s="35"/>
      <c r="K82" s="166"/>
      <c r="L82" s="118"/>
      <c r="M82" s="33"/>
    </row>
    <row r="83" spans="1:13" ht="12.75" x14ac:dyDescent="0.2">
      <c r="B83" s="835"/>
      <c r="C83" s="67" t="s">
        <v>50</v>
      </c>
      <c r="D83" s="168">
        <v>14452</v>
      </c>
      <c r="E83" s="169">
        <v>10300</v>
      </c>
      <c r="F83" s="170">
        <v>4152</v>
      </c>
      <c r="G83" s="69"/>
      <c r="H83" s="171"/>
      <c r="I83" s="69"/>
      <c r="J83" s="69">
        <v>40</v>
      </c>
      <c r="K83" s="169">
        <v>336</v>
      </c>
      <c r="L83" s="91"/>
      <c r="M83" s="92"/>
    </row>
    <row r="84" spans="1:13" ht="12.75" customHeight="1" x14ac:dyDescent="0.2">
      <c r="B84" s="833" t="s">
        <v>101</v>
      </c>
      <c r="C84" s="17" t="s">
        <v>52</v>
      </c>
      <c r="D84" s="159"/>
      <c r="E84" s="160"/>
      <c r="F84" s="161"/>
      <c r="G84" s="21"/>
      <c r="H84" s="22"/>
      <c r="I84" s="21"/>
      <c r="J84" s="21"/>
      <c r="K84" s="160"/>
      <c r="L84" s="23"/>
      <c r="M84" s="17"/>
    </row>
    <row r="85" spans="1:13" ht="12.75" x14ac:dyDescent="0.2">
      <c r="A85" s="131"/>
      <c r="B85" s="820"/>
      <c r="C85" s="25" t="s">
        <v>54</v>
      </c>
      <c r="D85" s="162">
        <v>47728.51</v>
      </c>
      <c r="E85" s="163">
        <v>36000</v>
      </c>
      <c r="F85" s="164">
        <v>11728.51</v>
      </c>
      <c r="G85" s="29"/>
      <c r="H85" s="30"/>
      <c r="I85" s="29"/>
      <c r="J85" s="29">
        <v>200</v>
      </c>
      <c r="K85" s="163">
        <v>4000</v>
      </c>
      <c r="L85" s="32"/>
      <c r="M85" s="25"/>
    </row>
    <row r="86" spans="1:13" ht="12.75" x14ac:dyDescent="0.2">
      <c r="A86" s="131"/>
      <c r="B86" s="820"/>
      <c r="C86" s="25" t="s">
        <v>56</v>
      </c>
      <c r="D86" s="162">
        <v>16103.019999999999</v>
      </c>
      <c r="E86" s="163"/>
      <c r="F86" s="164">
        <v>16103.019999999999</v>
      </c>
      <c r="G86" s="29"/>
      <c r="H86" s="30"/>
      <c r="I86" s="29"/>
      <c r="J86" s="29"/>
      <c r="K86" s="163">
        <v>2500</v>
      </c>
      <c r="L86" s="32"/>
      <c r="M86" s="25"/>
    </row>
    <row r="87" spans="1:13" ht="12.75" x14ac:dyDescent="0.2">
      <c r="A87" s="131"/>
      <c r="B87" s="820"/>
      <c r="C87" s="25" t="s">
        <v>47</v>
      </c>
      <c r="D87" s="162">
        <v>106644.89</v>
      </c>
      <c r="E87" s="163">
        <v>3608.2400000000052</v>
      </c>
      <c r="F87" s="164">
        <v>103036.65</v>
      </c>
      <c r="G87" s="29"/>
      <c r="H87" s="30"/>
      <c r="I87" s="29"/>
      <c r="J87" s="29">
        <v>6</v>
      </c>
      <c r="K87" s="163">
        <v>12506.5</v>
      </c>
      <c r="L87" s="32"/>
      <c r="M87" s="25">
        <v>4.0000000000000001E-3</v>
      </c>
    </row>
    <row r="88" spans="1:13" ht="12.75" x14ac:dyDescent="0.2">
      <c r="A88" s="131"/>
      <c r="B88" s="820"/>
      <c r="C88" s="25" t="s">
        <v>59</v>
      </c>
      <c r="D88" s="162"/>
      <c r="E88" s="163"/>
      <c r="F88" s="164"/>
      <c r="G88" s="29"/>
      <c r="H88" s="30"/>
      <c r="I88" s="29"/>
      <c r="J88" s="29"/>
      <c r="K88" s="163"/>
      <c r="L88" s="32"/>
      <c r="M88" s="25"/>
    </row>
    <row r="89" spans="1:13" ht="12.75" x14ac:dyDescent="0.2">
      <c r="A89" s="131"/>
      <c r="B89" s="820"/>
      <c r="C89" s="25" t="s">
        <v>132</v>
      </c>
      <c r="D89" s="162"/>
      <c r="E89" s="163"/>
      <c r="F89" s="164"/>
      <c r="G89" s="29"/>
      <c r="H89" s="30"/>
      <c r="I89" s="29"/>
      <c r="J89" s="29"/>
      <c r="K89" s="163"/>
      <c r="L89" s="32"/>
      <c r="M89" s="25"/>
    </row>
    <row r="90" spans="1:13" ht="12.75" x14ac:dyDescent="0.2">
      <c r="A90" s="131"/>
      <c r="B90" s="820"/>
      <c r="C90" s="25" t="s">
        <v>72</v>
      </c>
      <c r="D90" s="162"/>
      <c r="E90" s="163"/>
      <c r="F90" s="164"/>
      <c r="G90" s="29"/>
      <c r="H90" s="30"/>
      <c r="I90" s="29"/>
      <c r="J90" s="29"/>
      <c r="K90" s="163"/>
      <c r="L90" s="32"/>
      <c r="M90" s="25"/>
    </row>
    <row r="91" spans="1:13" ht="12.75" x14ac:dyDescent="0.2">
      <c r="A91" s="131"/>
      <c r="B91" s="820"/>
      <c r="C91" s="25" t="s">
        <v>133</v>
      </c>
      <c r="D91" s="162"/>
      <c r="E91" s="163"/>
      <c r="F91" s="164"/>
      <c r="G91" s="29"/>
      <c r="H91" s="30"/>
      <c r="I91" s="29"/>
      <c r="J91" s="29"/>
      <c r="K91" s="163"/>
      <c r="L91" s="32"/>
      <c r="M91" s="25"/>
    </row>
    <row r="92" spans="1:13" ht="12.75" x14ac:dyDescent="0.2">
      <c r="A92" s="131"/>
      <c r="B92" s="820"/>
      <c r="C92" s="25" t="s">
        <v>111</v>
      </c>
      <c r="D92" s="162"/>
      <c r="E92" s="163"/>
      <c r="F92" s="164"/>
      <c r="G92" s="29"/>
      <c r="H92" s="30"/>
      <c r="I92" s="29"/>
      <c r="J92" s="29"/>
      <c r="K92" s="163"/>
      <c r="L92" s="32"/>
      <c r="M92" s="25"/>
    </row>
    <row r="93" spans="1:13" ht="12.75" x14ac:dyDescent="0.2">
      <c r="A93" s="131"/>
      <c r="B93" s="820"/>
      <c r="C93" s="25" t="s">
        <v>104</v>
      </c>
      <c r="D93" s="162"/>
      <c r="E93" s="163"/>
      <c r="F93" s="164"/>
      <c r="G93" s="29"/>
      <c r="H93" s="30"/>
      <c r="I93" s="29"/>
      <c r="J93" s="29"/>
      <c r="K93" s="163"/>
      <c r="L93" s="32"/>
      <c r="M93" s="25"/>
    </row>
    <row r="94" spans="1:13" ht="12.75" x14ac:dyDescent="0.2">
      <c r="A94" s="131"/>
      <c r="B94" s="820"/>
      <c r="C94" s="25" t="s">
        <v>80</v>
      </c>
      <c r="D94" s="162"/>
      <c r="E94" s="163"/>
      <c r="F94" s="164"/>
      <c r="G94" s="29"/>
      <c r="H94" s="30"/>
      <c r="I94" s="29"/>
      <c r="J94" s="29"/>
      <c r="K94" s="163"/>
      <c r="L94" s="32"/>
      <c r="M94" s="25"/>
    </row>
    <row r="95" spans="1:13" ht="12.75" x14ac:dyDescent="0.2">
      <c r="A95" s="131"/>
      <c r="B95" s="820"/>
      <c r="C95" s="25" t="s">
        <v>92</v>
      </c>
      <c r="D95" s="162"/>
      <c r="E95" s="163"/>
      <c r="F95" s="164"/>
      <c r="G95" s="29"/>
      <c r="H95" s="30"/>
      <c r="I95" s="29"/>
      <c r="J95" s="29"/>
      <c r="K95" s="163"/>
      <c r="L95" s="32"/>
      <c r="M95" s="25"/>
    </row>
    <row r="96" spans="1:13" ht="12.75" x14ac:dyDescent="0.2">
      <c r="A96" s="131"/>
      <c r="B96" s="820"/>
      <c r="C96" s="25" t="s">
        <v>91</v>
      </c>
      <c r="D96" s="162"/>
      <c r="E96" s="163"/>
      <c r="F96" s="164"/>
      <c r="G96" s="29"/>
      <c r="H96" s="30"/>
      <c r="I96" s="29"/>
      <c r="J96" s="29"/>
      <c r="K96" s="163"/>
      <c r="L96" s="32"/>
      <c r="M96" s="25"/>
    </row>
    <row r="97" spans="2:13" ht="12.75" x14ac:dyDescent="0.2">
      <c r="B97" s="820"/>
      <c r="C97" s="33" t="s">
        <v>134</v>
      </c>
      <c r="D97" s="165">
        <v>1693.2</v>
      </c>
      <c r="E97" s="166"/>
      <c r="F97" s="167">
        <v>1693.2</v>
      </c>
      <c r="G97" s="35"/>
      <c r="H97" s="37"/>
      <c r="I97" s="35"/>
      <c r="J97" s="35"/>
      <c r="K97" s="166">
        <v>2040</v>
      </c>
      <c r="L97" s="118"/>
      <c r="M97" s="33"/>
    </row>
    <row r="98" spans="2:13" ht="12.75" x14ac:dyDescent="0.2">
      <c r="B98" s="835"/>
      <c r="C98" s="40" t="s">
        <v>50</v>
      </c>
      <c r="D98" s="168">
        <v>172169.62000000002</v>
      </c>
      <c r="E98" s="169">
        <v>39608.24000000002</v>
      </c>
      <c r="F98" s="170">
        <v>132561.38</v>
      </c>
      <c r="G98" s="69"/>
      <c r="H98" s="171"/>
      <c r="I98" s="69"/>
      <c r="J98" s="69">
        <v>206</v>
      </c>
      <c r="K98" s="169">
        <v>21046.5</v>
      </c>
      <c r="L98" s="91"/>
      <c r="M98" s="92">
        <v>4.0000000000000001E-3</v>
      </c>
    </row>
    <row r="99" spans="2:13" ht="18.75" customHeight="1" thickBot="1" x14ac:dyDescent="0.25">
      <c r="B99" s="836" t="s">
        <v>95</v>
      </c>
      <c r="C99" s="837"/>
      <c r="D99" s="147">
        <v>52234093.81300199</v>
      </c>
      <c r="E99" s="147">
        <v>49192910.833301991</v>
      </c>
      <c r="F99" s="172">
        <v>3041182.9797</v>
      </c>
      <c r="G99" s="122">
        <v>166695.05739999999</v>
      </c>
      <c r="H99" s="147"/>
      <c r="I99" s="120">
        <v>26360.43</v>
      </c>
      <c r="J99" s="120">
        <v>380092.43400000001</v>
      </c>
      <c r="K99" s="147">
        <v>1244162.0899999999</v>
      </c>
      <c r="L99" s="120"/>
      <c r="M99" s="123">
        <v>43.033999999999999</v>
      </c>
    </row>
    <row r="100" spans="2:13" ht="20.25" customHeight="1" thickTop="1" thickBot="1" x14ac:dyDescent="0.25">
      <c r="B100" s="806" t="s">
        <v>96</v>
      </c>
      <c r="C100" s="807"/>
      <c r="D100" s="173">
        <v>496508693.8500042</v>
      </c>
      <c r="E100" s="174">
        <v>53345782.67000407</v>
      </c>
      <c r="F100" s="175">
        <v>443162911.18000013</v>
      </c>
      <c r="G100" s="124">
        <v>716006.49</v>
      </c>
      <c r="H100" s="174"/>
      <c r="I100" s="148">
        <v>26360.43</v>
      </c>
      <c r="J100" s="148">
        <v>380092.43399999995</v>
      </c>
      <c r="K100" s="176">
        <v>284991217.03000015</v>
      </c>
      <c r="L100" s="148"/>
      <c r="M100" s="150">
        <v>43.626000000000005</v>
      </c>
    </row>
    <row r="101" spans="2:13" ht="12" thickTop="1" x14ac:dyDescent="0.2"/>
    <row r="102" spans="2:13" ht="12" x14ac:dyDescent="0.2">
      <c r="B102" s="177" t="s">
        <v>135</v>
      </c>
    </row>
  </sheetData>
  <mergeCells count="12">
    <mergeCell ref="B100:C100"/>
    <mergeCell ref="B1:M1"/>
    <mergeCell ref="B3:B4"/>
    <mergeCell ref="C3:C4"/>
    <mergeCell ref="D3:F3"/>
    <mergeCell ref="G3:M3"/>
    <mergeCell ref="B5:B10"/>
    <mergeCell ref="B11:B41"/>
    <mergeCell ref="B42:B73"/>
    <mergeCell ref="B74:B83"/>
    <mergeCell ref="B84:B98"/>
    <mergeCell ref="B99:C9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12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384" width="11.42578125" style="131"/>
  </cols>
  <sheetData>
    <row r="1" spans="1:13" ht="24.75" customHeight="1" x14ac:dyDescent="0.2">
      <c r="A1" s="131"/>
      <c r="B1" s="809" t="s">
        <v>139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</row>
    <row r="2" spans="1:13" ht="14.25" customHeight="1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3.5" thickTop="1" x14ac:dyDescent="0.2">
      <c r="B3" s="810" t="s">
        <v>32</v>
      </c>
      <c r="C3" s="812" t="s">
        <v>33</v>
      </c>
      <c r="D3" s="823" t="s">
        <v>34</v>
      </c>
      <c r="E3" s="824"/>
      <c r="F3" s="831"/>
      <c r="G3" s="816" t="s">
        <v>35</v>
      </c>
      <c r="H3" s="817"/>
      <c r="I3" s="817"/>
      <c r="J3" s="817"/>
      <c r="K3" s="817"/>
      <c r="L3" s="817"/>
      <c r="M3" s="818"/>
    </row>
    <row r="4" spans="1:13" ht="116.1" customHeight="1" thickBot="1" x14ac:dyDescent="0.25">
      <c r="B4" s="811"/>
      <c r="C4" s="813"/>
      <c r="D4" s="12" t="s">
        <v>36</v>
      </c>
      <c r="E4" s="13" t="s">
        <v>37</v>
      </c>
      <c r="F4" s="14" t="s">
        <v>38</v>
      </c>
      <c r="G4" s="15" t="s">
        <v>140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customHeight="1" thickTop="1" x14ac:dyDescent="0.2">
      <c r="B5" s="838" t="s">
        <v>46</v>
      </c>
      <c r="C5" s="17" t="s">
        <v>54</v>
      </c>
      <c r="D5" s="159"/>
      <c r="E5" s="160"/>
      <c r="F5" s="161"/>
      <c r="G5" s="21"/>
      <c r="H5" s="22"/>
      <c r="I5" s="21"/>
      <c r="J5" s="21"/>
      <c r="K5" s="160"/>
      <c r="L5" s="23"/>
      <c r="M5" s="17">
        <v>18</v>
      </c>
    </row>
    <row r="6" spans="1:13" ht="12.75" x14ac:dyDescent="0.2">
      <c r="A6" s="131"/>
      <c r="B6" s="820"/>
      <c r="C6" s="25" t="s">
        <v>56</v>
      </c>
      <c r="D6" s="162"/>
      <c r="E6" s="163"/>
      <c r="F6" s="164"/>
      <c r="G6" s="29"/>
      <c r="H6" s="30"/>
      <c r="I6" s="29"/>
      <c r="J6" s="29"/>
      <c r="K6" s="163">
        <v>150</v>
      </c>
      <c r="L6" s="32"/>
      <c r="M6" s="25"/>
    </row>
    <row r="7" spans="1:13" ht="12.75" x14ac:dyDescent="0.2">
      <c r="A7" s="131"/>
      <c r="B7" s="820"/>
      <c r="C7" s="25" t="s">
        <v>114</v>
      </c>
      <c r="D7" s="162"/>
      <c r="E7" s="163"/>
      <c r="F7" s="164"/>
      <c r="G7" s="29"/>
      <c r="H7" s="30"/>
      <c r="I7" s="29"/>
      <c r="J7" s="29"/>
      <c r="K7" s="163"/>
      <c r="L7" s="32"/>
      <c r="M7" s="25"/>
    </row>
    <row r="8" spans="1:13" ht="12.75" x14ac:dyDescent="0.2">
      <c r="A8" s="131"/>
      <c r="B8" s="820"/>
      <c r="C8" s="25" t="s">
        <v>115</v>
      </c>
      <c r="D8" s="162"/>
      <c r="E8" s="163"/>
      <c r="F8" s="164"/>
      <c r="G8" s="29"/>
      <c r="H8" s="30"/>
      <c r="I8" s="29"/>
      <c r="J8" s="29"/>
      <c r="K8" s="163"/>
      <c r="L8" s="32"/>
      <c r="M8" s="25"/>
    </row>
    <row r="9" spans="1:13" ht="12.75" x14ac:dyDescent="0.2">
      <c r="B9" s="820"/>
      <c r="C9" s="33" t="s">
        <v>49</v>
      </c>
      <c r="D9" s="165"/>
      <c r="E9" s="166"/>
      <c r="F9" s="167"/>
      <c r="G9" s="35"/>
      <c r="H9" s="37"/>
      <c r="I9" s="35"/>
      <c r="J9" s="35"/>
      <c r="K9" s="166"/>
      <c r="L9" s="118"/>
      <c r="M9" s="33"/>
    </row>
    <row r="10" spans="1:13" ht="12.75" x14ac:dyDescent="0.2">
      <c r="B10" s="835"/>
      <c r="C10" s="67" t="s">
        <v>50</v>
      </c>
      <c r="D10" s="168"/>
      <c r="E10" s="169"/>
      <c r="F10" s="170"/>
      <c r="G10" s="69"/>
      <c r="H10" s="171"/>
      <c r="I10" s="69"/>
      <c r="J10" s="69"/>
      <c r="K10" s="169">
        <v>150</v>
      </c>
      <c r="L10" s="91"/>
      <c r="M10" s="92">
        <v>18</v>
      </c>
    </row>
    <row r="11" spans="1:13" ht="12.75" customHeight="1" x14ac:dyDescent="0.2">
      <c r="B11" s="833" t="s">
        <v>51</v>
      </c>
      <c r="C11" s="17" t="s">
        <v>52</v>
      </c>
      <c r="D11" s="159"/>
      <c r="E11" s="160"/>
      <c r="F11" s="161"/>
      <c r="G11" s="21"/>
      <c r="H11" s="22"/>
      <c r="I11" s="21">
        <v>207.87</v>
      </c>
      <c r="J11" s="21">
        <v>1724.7809999999999</v>
      </c>
      <c r="K11" s="160">
        <v>2360</v>
      </c>
      <c r="L11" s="23"/>
      <c r="M11" s="17">
        <v>0.30599999999999999</v>
      </c>
    </row>
    <row r="12" spans="1:13" ht="12.75" x14ac:dyDescent="0.2">
      <c r="A12" s="131"/>
      <c r="B12" s="820"/>
      <c r="C12" s="25" t="s">
        <v>53</v>
      </c>
      <c r="D12" s="162">
        <v>151254.99800000002</v>
      </c>
      <c r="E12" s="163">
        <v>6752.8080000000191</v>
      </c>
      <c r="F12" s="164">
        <v>144502.19</v>
      </c>
      <c r="G12" s="29">
        <v>3005</v>
      </c>
      <c r="H12" s="30"/>
      <c r="I12" s="29">
        <v>1743</v>
      </c>
      <c r="J12" s="29">
        <v>6777.4717999999993</v>
      </c>
      <c r="K12" s="163">
        <v>130479.38</v>
      </c>
      <c r="L12" s="32"/>
      <c r="M12" s="25">
        <v>12.370000000000001</v>
      </c>
    </row>
    <row r="13" spans="1:13" ht="12.75" x14ac:dyDescent="0.2">
      <c r="A13" s="131"/>
      <c r="B13" s="820"/>
      <c r="C13" s="25" t="s">
        <v>116</v>
      </c>
      <c r="D13" s="162"/>
      <c r="E13" s="163"/>
      <c r="F13" s="164"/>
      <c r="G13" s="29"/>
      <c r="H13" s="30"/>
      <c r="I13" s="29"/>
      <c r="J13" s="29"/>
      <c r="K13" s="163"/>
      <c r="L13" s="32"/>
      <c r="M13" s="25"/>
    </row>
    <row r="14" spans="1:13" ht="12.75" x14ac:dyDescent="0.2">
      <c r="A14" s="131"/>
      <c r="B14" s="820"/>
      <c r="C14" s="25" t="s">
        <v>54</v>
      </c>
      <c r="D14" s="162">
        <v>1197601.6000000001</v>
      </c>
      <c r="E14" s="163">
        <v>10000</v>
      </c>
      <c r="F14" s="164">
        <v>1187601.6000000001</v>
      </c>
      <c r="G14" s="29"/>
      <c r="H14" s="30"/>
      <c r="I14" s="29">
        <v>300</v>
      </c>
      <c r="J14" s="29">
        <v>15</v>
      </c>
      <c r="K14" s="163">
        <v>571780</v>
      </c>
      <c r="L14" s="32"/>
      <c r="M14" s="25"/>
    </row>
    <row r="15" spans="1:13" ht="12.75" x14ac:dyDescent="0.2">
      <c r="A15" s="131"/>
      <c r="B15" s="820"/>
      <c r="C15" s="25" t="s">
        <v>55</v>
      </c>
      <c r="D15" s="162"/>
      <c r="E15" s="163"/>
      <c r="F15" s="164"/>
      <c r="G15" s="29"/>
      <c r="H15" s="30"/>
      <c r="I15" s="29"/>
      <c r="J15" s="29">
        <v>7.5</v>
      </c>
      <c r="K15" s="163"/>
      <c r="L15" s="32"/>
      <c r="M15" s="25"/>
    </row>
    <row r="16" spans="1:13" ht="12.75" x14ac:dyDescent="0.2">
      <c r="A16" s="131"/>
      <c r="B16" s="820"/>
      <c r="C16" s="25" t="s">
        <v>117</v>
      </c>
      <c r="D16" s="162"/>
      <c r="E16" s="163"/>
      <c r="F16" s="164"/>
      <c r="G16" s="29"/>
      <c r="H16" s="30"/>
      <c r="I16" s="29"/>
      <c r="J16" s="29"/>
      <c r="K16" s="163"/>
      <c r="L16" s="32"/>
      <c r="M16" s="25"/>
    </row>
    <row r="17" spans="1:13" ht="12.75" x14ac:dyDescent="0.2">
      <c r="A17" s="131"/>
      <c r="B17" s="820"/>
      <c r="C17" s="25" t="s">
        <v>56</v>
      </c>
      <c r="D17" s="162">
        <v>600</v>
      </c>
      <c r="E17" s="163"/>
      <c r="F17" s="164">
        <v>600</v>
      </c>
      <c r="G17" s="29"/>
      <c r="H17" s="30"/>
      <c r="I17" s="29"/>
      <c r="J17" s="29">
        <v>306.35000000000002</v>
      </c>
      <c r="K17" s="163">
        <v>120</v>
      </c>
      <c r="L17" s="32"/>
      <c r="M17" s="25"/>
    </row>
    <row r="18" spans="1:13" ht="12.75" x14ac:dyDescent="0.2">
      <c r="A18" s="131"/>
      <c r="B18" s="820"/>
      <c r="C18" s="25" t="s">
        <v>47</v>
      </c>
      <c r="D18" s="162">
        <v>308772.36</v>
      </c>
      <c r="E18" s="163">
        <v>287772.36</v>
      </c>
      <c r="F18" s="164">
        <v>21000</v>
      </c>
      <c r="G18" s="29"/>
      <c r="H18" s="30"/>
      <c r="I18" s="29">
        <v>1510</v>
      </c>
      <c r="J18" s="29">
        <v>329.75</v>
      </c>
      <c r="K18" s="163">
        <v>4800</v>
      </c>
      <c r="L18" s="32"/>
      <c r="M18" s="25"/>
    </row>
    <row r="19" spans="1:13" ht="12.75" x14ac:dyDescent="0.2">
      <c r="A19" s="131"/>
      <c r="B19" s="820"/>
      <c r="C19" s="25" t="s">
        <v>57</v>
      </c>
      <c r="D19" s="162"/>
      <c r="E19" s="163"/>
      <c r="F19" s="164"/>
      <c r="G19" s="29"/>
      <c r="H19" s="30"/>
      <c r="I19" s="29"/>
      <c r="J19" s="29"/>
      <c r="K19" s="163"/>
      <c r="L19" s="32"/>
      <c r="M19" s="25"/>
    </row>
    <row r="20" spans="1:13" ht="12.75" x14ac:dyDescent="0.2">
      <c r="A20" s="131"/>
      <c r="B20" s="820"/>
      <c r="C20" s="25" t="s">
        <v>118</v>
      </c>
      <c r="D20" s="162"/>
      <c r="E20" s="163"/>
      <c r="F20" s="164"/>
      <c r="G20" s="29"/>
      <c r="H20" s="30"/>
      <c r="I20" s="29"/>
      <c r="J20" s="29"/>
      <c r="K20" s="163"/>
      <c r="L20" s="32"/>
      <c r="M20" s="25"/>
    </row>
    <row r="21" spans="1:13" ht="12.75" x14ac:dyDescent="0.2">
      <c r="A21" s="131"/>
      <c r="B21" s="820"/>
      <c r="C21" s="25" t="s">
        <v>58</v>
      </c>
      <c r="D21" s="162"/>
      <c r="E21" s="163"/>
      <c r="F21" s="164"/>
      <c r="G21" s="29"/>
      <c r="H21" s="30"/>
      <c r="I21" s="29"/>
      <c r="J21" s="29">
        <v>48.5</v>
      </c>
      <c r="K21" s="163"/>
      <c r="L21" s="32"/>
      <c r="M21" s="25"/>
    </row>
    <row r="22" spans="1:13" ht="12.75" x14ac:dyDescent="0.2">
      <c r="A22" s="131"/>
      <c r="B22" s="820"/>
      <c r="C22" s="25" t="s">
        <v>59</v>
      </c>
      <c r="D22" s="162">
        <v>6200</v>
      </c>
      <c r="E22" s="163">
        <v>6200</v>
      </c>
      <c r="F22" s="164"/>
      <c r="G22" s="29"/>
      <c r="H22" s="30"/>
      <c r="I22" s="29"/>
      <c r="J22" s="29">
        <v>42.8</v>
      </c>
      <c r="K22" s="163">
        <v>150</v>
      </c>
      <c r="L22" s="32"/>
      <c r="M22" s="25"/>
    </row>
    <row r="23" spans="1:13" ht="12.75" x14ac:dyDescent="0.2">
      <c r="A23" s="131"/>
      <c r="B23" s="820"/>
      <c r="C23" s="25" t="s">
        <v>60</v>
      </c>
      <c r="D23" s="162"/>
      <c r="E23" s="163"/>
      <c r="F23" s="164"/>
      <c r="G23" s="29"/>
      <c r="H23" s="30"/>
      <c r="I23" s="29"/>
      <c r="J23" s="29">
        <v>0.3</v>
      </c>
      <c r="K23" s="163"/>
      <c r="L23" s="32"/>
      <c r="M23" s="25"/>
    </row>
    <row r="24" spans="1:13" ht="12.75" x14ac:dyDescent="0.2">
      <c r="A24" s="131"/>
      <c r="B24" s="820"/>
      <c r="C24" s="25" t="s">
        <v>61</v>
      </c>
      <c r="D24" s="162"/>
      <c r="E24" s="163"/>
      <c r="F24" s="164"/>
      <c r="G24" s="29"/>
      <c r="H24" s="30"/>
      <c r="I24" s="29"/>
      <c r="J24" s="29"/>
      <c r="K24" s="163"/>
      <c r="L24" s="32"/>
      <c r="M24" s="25"/>
    </row>
    <row r="25" spans="1:13" ht="12.75" x14ac:dyDescent="0.2">
      <c r="A25" s="131"/>
      <c r="B25" s="820"/>
      <c r="C25" s="25" t="s">
        <v>62</v>
      </c>
      <c r="D25" s="162"/>
      <c r="E25" s="163"/>
      <c r="F25" s="164"/>
      <c r="G25" s="29"/>
      <c r="H25" s="30"/>
      <c r="I25" s="29"/>
      <c r="J25" s="29">
        <v>0.45</v>
      </c>
      <c r="K25" s="163"/>
      <c r="L25" s="32"/>
      <c r="M25" s="25"/>
    </row>
    <row r="26" spans="1:13" ht="12.75" x14ac:dyDescent="0.2">
      <c r="A26" s="131"/>
      <c r="B26" s="820"/>
      <c r="C26" s="25" t="s">
        <v>67</v>
      </c>
      <c r="D26" s="162"/>
      <c r="E26" s="163"/>
      <c r="F26" s="164"/>
      <c r="G26" s="29"/>
      <c r="H26" s="30"/>
      <c r="I26" s="29"/>
      <c r="J26" s="29"/>
      <c r="K26" s="163"/>
      <c r="L26" s="32"/>
      <c r="M26" s="25"/>
    </row>
    <row r="27" spans="1:13" ht="12.75" x14ac:dyDescent="0.2">
      <c r="A27" s="131"/>
      <c r="B27" s="820"/>
      <c r="C27" s="25" t="s">
        <v>70</v>
      </c>
      <c r="D27" s="162"/>
      <c r="E27" s="163"/>
      <c r="F27" s="164"/>
      <c r="G27" s="29"/>
      <c r="H27" s="30"/>
      <c r="I27" s="29"/>
      <c r="J27" s="29"/>
      <c r="K27" s="163"/>
      <c r="L27" s="32"/>
      <c r="M27" s="25"/>
    </row>
    <row r="28" spans="1:13" ht="12.75" x14ac:dyDescent="0.2">
      <c r="A28" s="131"/>
      <c r="B28" s="820"/>
      <c r="C28" s="25" t="s">
        <v>119</v>
      </c>
      <c r="D28" s="162">
        <v>600</v>
      </c>
      <c r="E28" s="163"/>
      <c r="F28" s="164">
        <v>600</v>
      </c>
      <c r="G28" s="29"/>
      <c r="H28" s="30"/>
      <c r="I28" s="29"/>
      <c r="J28" s="29"/>
      <c r="K28" s="163">
        <v>60</v>
      </c>
      <c r="L28" s="32"/>
      <c r="M28" s="25"/>
    </row>
    <row r="29" spans="1:13" ht="12.75" x14ac:dyDescent="0.2">
      <c r="A29" s="131"/>
      <c r="B29" s="820"/>
      <c r="C29" s="25" t="s">
        <v>73</v>
      </c>
      <c r="D29" s="162"/>
      <c r="E29" s="163"/>
      <c r="F29" s="164"/>
      <c r="G29" s="29"/>
      <c r="H29" s="30"/>
      <c r="I29" s="29"/>
      <c r="J29" s="29"/>
      <c r="K29" s="163"/>
      <c r="L29" s="32"/>
      <c r="M29" s="25"/>
    </row>
    <row r="30" spans="1:13" ht="12.75" x14ac:dyDescent="0.2">
      <c r="A30" s="131"/>
      <c r="B30" s="820"/>
      <c r="C30" s="25" t="s">
        <v>120</v>
      </c>
      <c r="D30" s="162"/>
      <c r="E30" s="163"/>
      <c r="F30" s="164"/>
      <c r="G30" s="29"/>
      <c r="H30" s="30"/>
      <c r="I30" s="29"/>
      <c r="J30" s="29"/>
      <c r="K30" s="163"/>
      <c r="L30" s="32"/>
      <c r="M30" s="25"/>
    </row>
    <row r="31" spans="1:13" ht="12.75" x14ac:dyDescent="0.2">
      <c r="A31" s="131"/>
      <c r="B31" s="820"/>
      <c r="C31" s="25" t="s">
        <v>121</v>
      </c>
      <c r="D31" s="162">
        <v>57000</v>
      </c>
      <c r="E31" s="163">
        <v>57000</v>
      </c>
      <c r="F31" s="164"/>
      <c r="G31" s="29"/>
      <c r="H31" s="30"/>
      <c r="I31" s="29"/>
      <c r="J31" s="29">
        <v>290</v>
      </c>
      <c r="K31" s="163"/>
      <c r="L31" s="32"/>
      <c r="M31" s="25"/>
    </row>
    <row r="32" spans="1:13" ht="12.75" x14ac:dyDescent="0.2">
      <c r="A32" s="131"/>
      <c r="B32" s="820"/>
      <c r="C32" s="25" t="s">
        <v>63</v>
      </c>
      <c r="D32" s="162"/>
      <c r="E32" s="163"/>
      <c r="F32" s="164"/>
      <c r="G32" s="29"/>
      <c r="H32" s="30"/>
      <c r="I32" s="29"/>
      <c r="J32" s="29">
        <v>113</v>
      </c>
      <c r="K32" s="163"/>
      <c r="L32" s="32"/>
      <c r="M32" s="25"/>
    </row>
    <row r="33" spans="1:13" ht="12.75" x14ac:dyDescent="0.2">
      <c r="A33" s="131"/>
      <c r="B33" s="820"/>
      <c r="C33" s="25" t="s">
        <v>122</v>
      </c>
      <c r="D33" s="162"/>
      <c r="E33" s="163"/>
      <c r="F33" s="164"/>
      <c r="G33" s="29"/>
      <c r="H33" s="30"/>
      <c r="I33" s="29"/>
      <c r="J33" s="29"/>
      <c r="K33" s="163"/>
      <c r="L33" s="32"/>
      <c r="M33" s="25"/>
    </row>
    <row r="34" spans="1:13" ht="12.75" x14ac:dyDescent="0.2">
      <c r="A34" s="131"/>
      <c r="B34" s="820"/>
      <c r="C34" s="25" t="s">
        <v>123</v>
      </c>
      <c r="D34" s="162"/>
      <c r="E34" s="163"/>
      <c r="F34" s="164"/>
      <c r="G34" s="29"/>
      <c r="H34" s="30"/>
      <c r="I34" s="29"/>
      <c r="J34" s="29"/>
      <c r="K34" s="163"/>
      <c r="L34" s="32"/>
      <c r="M34" s="25"/>
    </row>
    <row r="35" spans="1:13" ht="12.75" x14ac:dyDescent="0.2">
      <c r="A35" s="131"/>
      <c r="B35" s="820"/>
      <c r="C35" s="25" t="s">
        <v>78</v>
      </c>
      <c r="D35" s="162"/>
      <c r="E35" s="163"/>
      <c r="F35" s="164"/>
      <c r="G35" s="29"/>
      <c r="H35" s="30"/>
      <c r="I35" s="29"/>
      <c r="J35" s="29"/>
      <c r="K35" s="163"/>
      <c r="L35" s="32"/>
      <c r="M35" s="25">
        <v>1.946</v>
      </c>
    </row>
    <row r="36" spans="1:13" ht="12.75" x14ac:dyDescent="0.2">
      <c r="A36" s="131"/>
      <c r="B36" s="820"/>
      <c r="C36" s="25" t="s">
        <v>64</v>
      </c>
      <c r="D36" s="162"/>
      <c r="E36" s="163"/>
      <c r="F36" s="164"/>
      <c r="G36" s="29"/>
      <c r="H36" s="30"/>
      <c r="I36" s="29"/>
      <c r="J36" s="29"/>
      <c r="K36" s="163"/>
      <c r="L36" s="32"/>
      <c r="M36" s="25"/>
    </row>
    <row r="37" spans="1:13" ht="12.75" x14ac:dyDescent="0.2">
      <c r="A37" s="131"/>
      <c r="B37" s="820"/>
      <c r="C37" s="25" t="s">
        <v>79</v>
      </c>
      <c r="D37" s="162"/>
      <c r="E37" s="163"/>
      <c r="F37" s="164"/>
      <c r="G37" s="29"/>
      <c r="H37" s="30"/>
      <c r="I37" s="29"/>
      <c r="J37" s="29"/>
      <c r="K37" s="163"/>
      <c r="L37" s="32"/>
      <c r="M37" s="25">
        <v>1.306</v>
      </c>
    </row>
    <row r="38" spans="1:13" ht="12.75" x14ac:dyDescent="0.2">
      <c r="A38" s="131"/>
      <c r="B38" s="820"/>
      <c r="C38" s="25" t="s">
        <v>109</v>
      </c>
      <c r="D38" s="162"/>
      <c r="E38" s="163"/>
      <c r="F38" s="164"/>
      <c r="G38" s="29"/>
      <c r="H38" s="30"/>
      <c r="I38" s="29"/>
      <c r="J38" s="29"/>
      <c r="K38" s="163"/>
      <c r="L38" s="32"/>
      <c r="M38" s="25">
        <v>3.5619999999999998</v>
      </c>
    </row>
    <row r="39" spans="1:13" ht="12.75" x14ac:dyDescent="0.2">
      <c r="A39" s="131"/>
      <c r="B39" s="820"/>
      <c r="C39" s="25" t="s">
        <v>124</v>
      </c>
      <c r="D39" s="162"/>
      <c r="E39" s="163"/>
      <c r="F39" s="164"/>
      <c r="G39" s="29"/>
      <c r="H39" s="30"/>
      <c r="I39" s="29"/>
      <c r="J39" s="29"/>
      <c r="K39" s="163"/>
      <c r="L39" s="32"/>
      <c r="M39" s="25"/>
    </row>
    <row r="40" spans="1:13" ht="12.75" x14ac:dyDescent="0.2">
      <c r="B40" s="820"/>
      <c r="C40" s="33" t="s">
        <v>65</v>
      </c>
      <c r="D40" s="165"/>
      <c r="E40" s="166"/>
      <c r="F40" s="167"/>
      <c r="G40" s="35"/>
      <c r="H40" s="37"/>
      <c r="I40" s="35"/>
      <c r="J40" s="35"/>
      <c r="K40" s="166"/>
      <c r="L40" s="118"/>
      <c r="M40" s="33"/>
    </row>
    <row r="41" spans="1:13" ht="12.75" x14ac:dyDescent="0.2">
      <c r="B41" s="835"/>
      <c r="C41" s="67" t="s">
        <v>50</v>
      </c>
      <c r="D41" s="168">
        <v>1722028.9580000001</v>
      </c>
      <c r="E41" s="169">
        <v>367725.16800000006</v>
      </c>
      <c r="F41" s="170">
        <v>1354303.79</v>
      </c>
      <c r="G41" s="69">
        <v>3005</v>
      </c>
      <c r="H41" s="171"/>
      <c r="I41" s="69">
        <v>3760.87</v>
      </c>
      <c r="J41" s="69">
        <v>9655.902799999998</v>
      </c>
      <c r="K41" s="169">
        <v>709749.38</v>
      </c>
      <c r="L41" s="91"/>
      <c r="M41" s="92">
        <v>19.490000000000002</v>
      </c>
    </row>
    <row r="42" spans="1:13" ht="12.75" customHeight="1" x14ac:dyDescent="0.2">
      <c r="B42" s="833" t="s">
        <v>68</v>
      </c>
      <c r="C42" s="17" t="s">
        <v>94</v>
      </c>
      <c r="D42" s="159"/>
      <c r="E42" s="160"/>
      <c r="F42" s="161"/>
      <c r="G42" s="21"/>
      <c r="H42" s="22"/>
      <c r="I42" s="21"/>
      <c r="J42" s="21"/>
      <c r="K42" s="160"/>
      <c r="L42" s="23"/>
      <c r="M42" s="17"/>
    </row>
    <row r="43" spans="1:13" ht="12.75" x14ac:dyDescent="0.2">
      <c r="A43" s="131"/>
      <c r="B43" s="820"/>
      <c r="C43" s="25" t="s">
        <v>52</v>
      </c>
      <c r="D43" s="162"/>
      <c r="E43" s="163"/>
      <c r="F43" s="164"/>
      <c r="G43" s="29"/>
      <c r="H43" s="30"/>
      <c r="I43" s="29"/>
      <c r="J43" s="29"/>
      <c r="K43" s="163"/>
      <c r="L43" s="32"/>
      <c r="M43" s="25"/>
    </row>
    <row r="44" spans="1:13" ht="12.75" x14ac:dyDescent="0.2">
      <c r="A44" s="131"/>
      <c r="B44" s="820"/>
      <c r="C44" s="25" t="s">
        <v>53</v>
      </c>
      <c r="D44" s="162">
        <v>372.79200000000003</v>
      </c>
      <c r="E44" s="163">
        <v>372.79200000000003</v>
      </c>
      <c r="F44" s="164"/>
      <c r="G44" s="29"/>
      <c r="H44" s="30"/>
      <c r="I44" s="29"/>
      <c r="J44" s="29">
        <v>32.841200000000001</v>
      </c>
      <c r="K44" s="163"/>
      <c r="L44" s="32"/>
      <c r="M44" s="25"/>
    </row>
    <row r="45" spans="1:13" ht="12.75" x14ac:dyDescent="0.2">
      <c r="A45" s="131"/>
      <c r="B45" s="820"/>
      <c r="C45" s="25" t="s">
        <v>54</v>
      </c>
      <c r="D45" s="162">
        <v>6688617.1451999992</v>
      </c>
      <c r="E45" s="163">
        <v>6259767.1451999992</v>
      </c>
      <c r="F45" s="164">
        <v>428850</v>
      </c>
      <c r="G45" s="29">
        <v>267267.21539999999</v>
      </c>
      <c r="H45" s="30"/>
      <c r="I45" s="29">
        <v>26000</v>
      </c>
      <c r="J45" s="29">
        <v>32866.400000000001</v>
      </c>
      <c r="K45" s="163">
        <v>251200</v>
      </c>
      <c r="L45" s="32"/>
      <c r="M45" s="25">
        <v>19.5</v>
      </c>
    </row>
    <row r="46" spans="1:13" ht="12.75" x14ac:dyDescent="0.2">
      <c r="A46" s="131"/>
      <c r="B46" s="820"/>
      <c r="C46" s="25" t="s">
        <v>56</v>
      </c>
      <c r="D46" s="162"/>
      <c r="E46" s="163"/>
      <c r="F46" s="164"/>
      <c r="G46" s="29"/>
      <c r="H46" s="30"/>
      <c r="I46" s="29"/>
      <c r="J46" s="29"/>
      <c r="K46" s="163"/>
      <c r="L46" s="32"/>
      <c r="M46" s="25"/>
    </row>
    <row r="47" spans="1:13" ht="12.75" x14ac:dyDescent="0.2">
      <c r="A47" s="131"/>
      <c r="B47" s="820"/>
      <c r="C47" s="25" t="s">
        <v>47</v>
      </c>
      <c r="D47" s="162">
        <v>101113.94</v>
      </c>
      <c r="E47" s="163">
        <v>97660</v>
      </c>
      <c r="F47" s="164">
        <v>3453.94</v>
      </c>
      <c r="G47" s="29"/>
      <c r="H47" s="30"/>
      <c r="I47" s="29">
        <v>700</v>
      </c>
      <c r="J47" s="29">
        <v>81</v>
      </c>
      <c r="K47" s="163">
        <v>700</v>
      </c>
      <c r="L47" s="32"/>
      <c r="M47" s="25"/>
    </row>
    <row r="48" spans="1:13" ht="12.75" x14ac:dyDescent="0.2">
      <c r="A48" s="131"/>
      <c r="B48" s="820"/>
      <c r="C48" s="25" t="s">
        <v>58</v>
      </c>
      <c r="D48" s="162"/>
      <c r="E48" s="163"/>
      <c r="F48" s="164"/>
      <c r="G48" s="29"/>
      <c r="H48" s="30"/>
      <c r="I48" s="29"/>
      <c r="J48" s="29"/>
      <c r="K48" s="163"/>
      <c r="L48" s="32"/>
      <c r="M48" s="25"/>
    </row>
    <row r="49" spans="1:13" ht="12.75" x14ac:dyDescent="0.2">
      <c r="A49" s="131"/>
      <c r="B49" s="820"/>
      <c r="C49" s="25" t="s">
        <v>59</v>
      </c>
      <c r="D49" s="162">
        <v>180000</v>
      </c>
      <c r="E49" s="163">
        <v>180000</v>
      </c>
      <c r="F49" s="164"/>
      <c r="G49" s="29"/>
      <c r="H49" s="30"/>
      <c r="I49" s="29"/>
      <c r="J49" s="29">
        <v>750</v>
      </c>
      <c r="K49" s="163"/>
      <c r="L49" s="32"/>
      <c r="M49" s="25"/>
    </row>
    <row r="50" spans="1:13" ht="12.75" x14ac:dyDescent="0.2">
      <c r="A50" s="131"/>
      <c r="B50" s="820"/>
      <c r="C50" s="25" t="s">
        <v>125</v>
      </c>
      <c r="D50" s="162"/>
      <c r="E50" s="163"/>
      <c r="F50" s="164"/>
      <c r="G50" s="29"/>
      <c r="H50" s="30"/>
      <c r="I50" s="29"/>
      <c r="J50" s="29"/>
      <c r="K50" s="163"/>
      <c r="L50" s="32"/>
      <c r="M50" s="25"/>
    </row>
    <row r="51" spans="1:13" ht="12.75" x14ac:dyDescent="0.2">
      <c r="A51" s="131"/>
      <c r="B51" s="820"/>
      <c r="C51" s="25" t="s">
        <v>67</v>
      </c>
      <c r="D51" s="162"/>
      <c r="E51" s="163"/>
      <c r="F51" s="164"/>
      <c r="G51" s="29"/>
      <c r="H51" s="30"/>
      <c r="I51" s="29"/>
      <c r="J51" s="29"/>
      <c r="K51" s="163"/>
      <c r="L51" s="32"/>
      <c r="M51" s="25"/>
    </row>
    <row r="52" spans="1:13" ht="12.75" x14ac:dyDescent="0.2">
      <c r="A52" s="131"/>
      <c r="B52" s="820"/>
      <c r="C52" s="25" t="s">
        <v>70</v>
      </c>
      <c r="D52" s="162">
        <v>8207355</v>
      </c>
      <c r="E52" s="163">
        <v>8207355</v>
      </c>
      <c r="F52" s="164"/>
      <c r="G52" s="29"/>
      <c r="H52" s="30"/>
      <c r="I52" s="29"/>
      <c r="J52" s="29">
        <v>29665</v>
      </c>
      <c r="K52" s="163"/>
      <c r="L52" s="32"/>
      <c r="M52" s="25">
        <v>0.75</v>
      </c>
    </row>
    <row r="53" spans="1:13" ht="12.75" x14ac:dyDescent="0.2">
      <c r="A53" s="131"/>
      <c r="B53" s="820"/>
      <c r="C53" s="25" t="s">
        <v>71</v>
      </c>
      <c r="D53" s="162"/>
      <c r="E53" s="163"/>
      <c r="F53" s="164"/>
      <c r="G53" s="29"/>
      <c r="H53" s="30"/>
      <c r="I53" s="29"/>
      <c r="J53" s="29"/>
      <c r="K53" s="163"/>
      <c r="L53" s="32"/>
      <c r="M53" s="25"/>
    </row>
    <row r="54" spans="1:13" ht="12.75" x14ac:dyDescent="0.2">
      <c r="A54" s="131"/>
      <c r="B54" s="820"/>
      <c r="C54" s="25" t="s">
        <v>81</v>
      </c>
      <c r="D54" s="162"/>
      <c r="E54" s="163"/>
      <c r="F54" s="164"/>
      <c r="G54" s="29"/>
      <c r="H54" s="30"/>
      <c r="I54" s="29"/>
      <c r="J54" s="29"/>
      <c r="K54" s="163"/>
      <c r="L54" s="32"/>
      <c r="M54" s="25"/>
    </row>
    <row r="55" spans="1:13" ht="12.75" x14ac:dyDescent="0.2">
      <c r="A55" s="131"/>
      <c r="B55" s="820"/>
      <c r="C55" s="25" t="s">
        <v>72</v>
      </c>
      <c r="D55" s="162">
        <v>660728</v>
      </c>
      <c r="E55" s="163">
        <v>660728</v>
      </c>
      <c r="F55" s="164"/>
      <c r="G55" s="29"/>
      <c r="H55" s="30"/>
      <c r="I55" s="29"/>
      <c r="J55" s="29">
        <v>380.20600000000002</v>
      </c>
      <c r="K55" s="163"/>
      <c r="L55" s="32"/>
      <c r="M55" s="25"/>
    </row>
    <row r="56" spans="1:13" ht="12.75" x14ac:dyDescent="0.2">
      <c r="A56" s="131"/>
      <c r="B56" s="820"/>
      <c r="C56" s="25" t="s">
        <v>73</v>
      </c>
      <c r="D56" s="162">
        <v>19135726.5</v>
      </c>
      <c r="E56" s="163">
        <v>19135726.5</v>
      </c>
      <c r="F56" s="164"/>
      <c r="G56" s="29"/>
      <c r="H56" s="30"/>
      <c r="I56" s="29"/>
      <c r="J56" s="29">
        <v>76707.426000000007</v>
      </c>
      <c r="K56" s="163"/>
      <c r="L56" s="32"/>
      <c r="M56" s="25"/>
    </row>
    <row r="57" spans="1:13" ht="12.75" x14ac:dyDescent="0.2">
      <c r="A57" s="131"/>
      <c r="B57" s="820"/>
      <c r="C57" s="25" t="s">
        <v>126</v>
      </c>
      <c r="D57" s="162">
        <v>3000</v>
      </c>
      <c r="E57" s="163">
        <v>3000</v>
      </c>
      <c r="F57" s="164"/>
      <c r="G57" s="29"/>
      <c r="H57" s="30"/>
      <c r="I57" s="29"/>
      <c r="J57" s="29">
        <v>33</v>
      </c>
      <c r="K57" s="163"/>
      <c r="L57" s="32"/>
      <c r="M57" s="25"/>
    </row>
    <row r="58" spans="1:13" ht="12.75" x14ac:dyDescent="0.2">
      <c r="A58" s="131"/>
      <c r="B58" s="820"/>
      <c r="C58" s="25" t="s">
        <v>127</v>
      </c>
      <c r="D58" s="162"/>
      <c r="E58" s="163"/>
      <c r="F58" s="164"/>
      <c r="G58" s="29"/>
      <c r="H58" s="30"/>
      <c r="I58" s="29"/>
      <c r="J58" s="29"/>
      <c r="K58" s="163"/>
      <c r="L58" s="32"/>
      <c r="M58" s="25"/>
    </row>
    <row r="59" spans="1:13" ht="12.75" x14ac:dyDescent="0.2">
      <c r="A59" s="131"/>
      <c r="B59" s="820"/>
      <c r="C59" s="25" t="s">
        <v>74</v>
      </c>
      <c r="D59" s="162">
        <v>70933</v>
      </c>
      <c r="E59" s="163">
        <v>70933</v>
      </c>
      <c r="F59" s="164"/>
      <c r="G59" s="29"/>
      <c r="H59" s="30"/>
      <c r="I59" s="29">
        <v>84.16</v>
      </c>
      <c r="J59" s="29"/>
      <c r="K59" s="163"/>
      <c r="L59" s="32"/>
      <c r="M59" s="25"/>
    </row>
    <row r="60" spans="1:13" ht="12.75" x14ac:dyDescent="0.2">
      <c r="A60" s="131"/>
      <c r="B60" s="820"/>
      <c r="C60" s="25" t="s">
        <v>128</v>
      </c>
      <c r="D60" s="162">
        <v>6000000</v>
      </c>
      <c r="E60" s="163">
        <v>6000000</v>
      </c>
      <c r="F60" s="164"/>
      <c r="G60" s="29"/>
      <c r="H60" s="30"/>
      <c r="I60" s="29"/>
      <c r="J60" s="29">
        <v>8000</v>
      </c>
      <c r="K60" s="163"/>
      <c r="L60" s="32"/>
      <c r="M60" s="25"/>
    </row>
    <row r="61" spans="1:13" ht="12.75" x14ac:dyDescent="0.2">
      <c r="A61" s="131"/>
      <c r="B61" s="820"/>
      <c r="C61" s="25" t="s">
        <v>75</v>
      </c>
      <c r="D61" s="162">
        <v>4660477.74</v>
      </c>
      <c r="E61" s="163">
        <v>4660477.74</v>
      </c>
      <c r="F61" s="164"/>
      <c r="G61" s="29"/>
      <c r="H61" s="30"/>
      <c r="I61" s="29">
        <v>2521.66</v>
      </c>
      <c r="J61" s="29">
        <v>1606.2240000000002</v>
      </c>
      <c r="K61" s="163"/>
      <c r="L61" s="32"/>
      <c r="M61" s="25"/>
    </row>
    <row r="62" spans="1:13" ht="12.75" x14ac:dyDescent="0.2">
      <c r="A62" s="131"/>
      <c r="B62" s="820"/>
      <c r="C62" s="25" t="s">
        <v>108</v>
      </c>
      <c r="D62" s="162">
        <v>29910</v>
      </c>
      <c r="E62" s="163">
        <v>29910</v>
      </c>
      <c r="F62" s="164"/>
      <c r="G62" s="29"/>
      <c r="H62" s="30"/>
      <c r="I62" s="29"/>
      <c r="J62" s="29">
        <v>1000</v>
      </c>
      <c r="K62" s="163"/>
      <c r="L62" s="32"/>
      <c r="M62" s="25"/>
    </row>
    <row r="63" spans="1:13" ht="12.75" x14ac:dyDescent="0.2">
      <c r="A63" s="131"/>
      <c r="B63" s="820"/>
      <c r="C63" s="25" t="s">
        <v>76</v>
      </c>
      <c r="D63" s="162"/>
      <c r="E63" s="163"/>
      <c r="F63" s="164"/>
      <c r="G63" s="29"/>
      <c r="H63" s="30"/>
      <c r="I63" s="29"/>
      <c r="J63" s="29"/>
      <c r="K63" s="163"/>
      <c r="L63" s="32"/>
      <c r="M63" s="25"/>
    </row>
    <row r="64" spans="1:13" ht="12.75" x14ac:dyDescent="0.2">
      <c r="A64" s="131"/>
      <c r="B64" s="820"/>
      <c r="C64" s="25" t="s">
        <v>77</v>
      </c>
      <c r="D64" s="162">
        <v>241756.83000000002</v>
      </c>
      <c r="E64" s="163">
        <v>241756.83000000002</v>
      </c>
      <c r="F64" s="164"/>
      <c r="G64" s="29"/>
      <c r="H64" s="30"/>
      <c r="I64" s="29"/>
      <c r="J64" s="29">
        <v>8058.5609999999997</v>
      </c>
      <c r="K64" s="163"/>
      <c r="L64" s="32"/>
      <c r="M64" s="25"/>
    </row>
    <row r="65" spans="1:13" ht="12.75" x14ac:dyDescent="0.2">
      <c r="A65" s="131"/>
      <c r="B65" s="820"/>
      <c r="C65" s="25" t="s">
        <v>129</v>
      </c>
      <c r="D65" s="162"/>
      <c r="E65" s="163"/>
      <c r="F65" s="164"/>
      <c r="G65" s="29"/>
      <c r="H65" s="30"/>
      <c r="I65" s="29"/>
      <c r="J65" s="29"/>
      <c r="K65" s="163"/>
      <c r="L65" s="32"/>
      <c r="M65" s="25"/>
    </row>
    <row r="66" spans="1:13" ht="12.75" x14ac:dyDescent="0.2">
      <c r="A66" s="131"/>
      <c r="B66" s="820"/>
      <c r="C66" s="25" t="s">
        <v>80</v>
      </c>
      <c r="D66" s="162">
        <v>18168.89</v>
      </c>
      <c r="E66" s="163">
        <v>18168.89</v>
      </c>
      <c r="F66" s="164"/>
      <c r="G66" s="29"/>
      <c r="H66" s="30"/>
      <c r="I66" s="29"/>
      <c r="J66" s="29">
        <v>9344</v>
      </c>
      <c r="K66" s="163"/>
      <c r="L66" s="32"/>
      <c r="M66" s="25"/>
    </row>
    <row r="67" spans="1:13" ht="12.75" x14ac:dyDescent="0.2">
      <c r="A67" s="131"/>
      <c r="B67" s="820"/>
      <c r="C67" s="25" t="s">
        <v>78</v>
      </c>
      <c r="D67" s="162">
        <v>475234.38</v>
      </c>
      <c r="E67" s="163">
        <v>475234.38</v>
      </c>
      <c r="F67" s="164"/>
      <c r="G67" s="29"/>
      <c r="H67" s="30"/>
      <c r="I67" s="29"/>
      <c r="J67" s="29">
        <v>49879.672999999995</v>
      </c>
      <c r="K67" s="163"/>
      <c r="L67" s="32"/>
      <c r="M67" s="25"/>
    </row>
    <row r="68" spans="1:13" ht="12.75" x14ac:dyDescent="0.2">
      <c r="A68" s="131"/>
      <c r="B68" s="820"/>
      <c r="C68" s="25" t="s">
        <v>64</v>
      </c>
      <c r="D68" s="162">
        <v>37704.539999999994</v>
      </c>
      <c r="E68" s="163">
        <v>37704.539999999994</v>
      </c>
      <c r="F68" s="164"/>
      <c r="G68" s="29"/>
      <c r="H68" s="30"/>
      <c r="I68" s="29"/>
      <c r="J68" s="29">
        <v>5726.357</v>
      </c>
      <c r="K68" s="163"/>
      <c r="L68" s="32"/>
      <c r="M68" s="25"/>
    </row>
    <row r="69" spans="1:13" ht="12.75" x14ac:dyDescent="0.2">
      <c r="A69" s="131"/>
      <c r="B69" s="820"/>
      <c r="C69" s="25" t="s">
        <v>79</v>
      </c>
      <c r="D69" s="162">
        <v>874692.69000000006</v>
      </c>
      <c r="E69" s="163">
        <v>874692.69000000006</v>
      </c>
      <c r="F69" s="164"/>
      <c r="G69" s="29"/>
      <c r="H69" s="30"/>
      <c r="I69" s="29"/>
      <c r="J69" s="29">
        <v>150571.1</v>
      </c>
      <c r="K69" s="163"/>
      <c r="L69" s="32"/>
      <c r="M69" s="25"/>
    </row>
    <row r="70" spans="1:13" ht="12.75" x14ac:dyDescent="0.2">
      <c r="A70" s="131"/>
      <c r="B70" s="820"/>
      <c r="C70" s="25" t="s">
        <v>109</v>
      </c>
      <c r="D70" s="162"/>
      <c r="E70" s="163"/>
      <c r="F70" s="164"/>
      <c r="G70" s="29"/>
      <c r="H70" s="30"/>
      <c r="I70" s="29">
        <v>95</v>
      </c>
      <c r="J70" s="29"/>
      <c r="K70" s="163"/>
      <c r="L70" s="32"/>
      <c r="M70" s="25"/>
    </row>
    <row r="71" spans="1:13" ht="12.75" x14ac:dyDescent="0.2">
      <c r="A71" s="131"/>
      <c r="B71" s="820"/>
      <c r="C71" s="25" t="s">
        <v>91</v>
      </c>
      <c r="D71" s="162"/>
      <c r="E71" s="163"/>
      <c r="F71" s="164"/>
      <c r="G71" s="29"/>
      <c r="H71" s="30"/>
      <c r="I71" s="29"/>
      <c r="J71" s="29"/>
      <c r="K71" s="163"/>
      <c r="L71" s="32"/>
      <c r="M71" s="25"/>
    </row>
    <row r="72" spans="1:13" ht="12.75" x14ac:dyDescent="0.2">
      <c r="B72" s="820"/>
      <c r="C72" s="33" t="s">
        <v>49</v>
      </c>
      <c r="D72" s="165">
        <v>540000</v>
      </c>
      <c r="E72" s="166"/>
      <c r="F72" s="167">
        <v>540000</v>
      </c>
      <c r="G72" s="35"/>
      <c r="H72" s="37"/>
      <c r="I72" s="35"/>
      <c r="J72" s="35"/>
      <c r="K72" s="166">
        <v>1200</v>
      </c>
      <c r="L72" s="118"/>
      <c r="M72" s="33"/>
    </row>
    <row r="73" spans="1:13" ht="12.75" x14ac:dyDescent="0.2">
      <c r="B73" s="835"/>
      <c r="C73" s="67" t="s">
        <v>50</v>
      </c>
      <c r="D73" s="168">
        <v>47925791.447200008</v>
      </c>
      <c r="E73" s="169">
        <v>46953487.50720001</v>
      </c>
      <c r="F73" s="170">
        <v>972303.94</v>
      </c>
      <c r="G73" s="69">
        <v>267267.21539999999</v>
      </c>
      <c r="H73" s="171"/>
      <c r="I73" s="69">
        <v>29400.82</v>
      </c>
      <c r="J73" s="69">
        <v>374701.78820000001</v>
      </c>
      <c r="K73" s="169">
        <v>253100</v>
      </c>
      <c r="L73" s="91"/>
      <c r="M73" s="92">
        <v>20.25</v>
      </c>
    </row>
    <row r="74" spans="1:13" ht="12.75" customHeight="1" x14ac:dyDescent="0.2">
      <c r="B74" s="833" t="s">
        <v>84</v>
      </c>
      <c r="C74" s="17" t="s">
        <v>56</v>
      </c>
      <c r="D74" s="159"/>
      <c r="E74" s="160"/>
      <c r="F74" s="161"/>
      <c r="G74" s="21"/>
      <c r="H74" s="22"/>
      <c r="I74" s="21"/>
      <c r="J74" s="21"/>
      <c r="K74" s="160"/>
      <c r="L74" s="23"/>
      <c r="M74" s="17"/>
    </row>
    <row r="75" spans="1:13" ht="12.75" x14ac:dyDescent="0.2">
      <c r="A75" s="131"/>
      <c r="B75" s="820"/>
      <c r="C75" s="25" t="s">
        <v>47</v>
      </c>
      <c r="D75" s="162"/>
      <c r="E75" s="163"/>
      <c r="F75" s="164"/>
      <c r="G75" s="29"/>
      <c r="H75" s="30"/>
      <c r="I75" s="29"/>
      <c r="J75" s="29"/>
      <c r="K75" s="163"/>
      <c r="L75" s="32"/>
      <c r="M75" s="25"/>
    </row>
    <row r="76" spans="1:13" ht="12.75" x14ac:dyDescent="0.2">
      <c r="A76" s="131"/>
      <c r="B76" s="820"/>
      <c r="C76" s="25" t="s">
        <v>85</v>
      </c>
      <c r="D76" s="162">
        <v>53100</v>
      </c>
      <c r="E76" s="163">
        <v>53100</v>
      </c>
      <c r="F76" s="164"/>
      <c r="G76" s="29"/>
      <c r="H76" s="30"/>
      <c r="I76" s="29"/>
      <c r="J76" s="29">
        <v>59</v>
      </c>
      <c r="K76" s="163"/>
      <c r="L76" s="32"/>
      <c r="M76" s="25"/>
    </row>
    <row r="77" spans="1:13" ht="12.75" x14ac:dyDescent="0.2">
      <c r="A77" s="131"/>
      <c r="B77" s="820"/>
      <c r="C77" s="25" t="s">
        <v>130</v>
      </c>
      <c r="D77" s="162">
        <v>27000</v>
      </c>
      <c r="E77" s="163"/>
      <c r="F77" s="164">
        <v>27000</v>
      </c>
      <c r="G77" s="29"/>
      <c r="H77" s="30"/>
      <c r="I77" s="29"/>
      <c r="J77" s="29"/>
      <c r="K77" s="163">
        <v>3800</v>
      </c>
      <c r="L77" s="32"/>
      <c r="M77" s="25"/>
    </row>
    <row r="78" spans="1:13" ht="12.75" x14ac:dyDescent="0.2">
      <c r="A78" s="131"/>
      <c r="B78" s="820"/>
      <c r="C78" s="25" t="s">
        <v>131</v>
      </c>
      <c r="D78" s="162"/>
      <c r="E78" s="163"/>
      <c r="F78" s="164"/>
      <c r="G78" s="29"/>
      <c r="H78" s="30"/>
      <c r="I78" s="29"/>
      <c r="J78" s="29"/>
      <c r="K78" s="163"/>
      <c r="L78" s="32"/>
      <c r="M78" s="25"/>
    </row>
    <row r="79" spans="1:13" ht="12.75" x14ac:dyDescent="0.2">
      <c r="A79" s="131"/>
      <c r="B79" s="820"/>
      <c r="C79" s="25" t="s">
        <v>67</v>
      </c>
      <c r="D79" s="162"/>
      <c r="E79" s="163"/>
      <c r="F79" s="164"/>
      <c r="G79" s="29"/>
      <c r="H79" s="30"/>
      <c r="I79" s="29"/>
      <c r="J79" s="29"/>
      <c r="K79" s="163"/>
      <c r="L79" s="32"/>
      <c r="M79" s="25"/>
    </row>
    <row r="80" spans="1:13" ht="12.75" x14ac:dyDescent="0.2">
      <c r="A80" s="131"/>
      <c r="B80" s="820"/>
      <c r="C80" s="25" t="s">
        <v>119</v>
      </c>
      <c r="D80" s="162">
        <v>600</v>
      </c>
      <c r="E80" s="163"/>
      <c r="F80" s="164">
        <v>600</v>
      </c>
      <c r="G80" s="29"/>
      <c r="H80" s="30"/>
      <c r="I80" s="29"/>
      <c r="J80" s="29"/>
      <c r="K80" s="163">
        <v>60</v>
      </c>
      <c r="L80" s="32"/>
      <c r="M80" s="25"/>
    </row>
    <row r="81" spans="1:13" ht="12.75" x14ac:dyDescent="0.2">
      <c r="A81" s="131"/>
      <c r="B81" s="820"/>
      <c r="C81" s="25" t="s">
        <v>72</v>
      </c>
      <c r="D81" s="162"/>
      <c r="E81" s="163"/>
      <c r="F81" s="164"/>
      <c r="G81" s="29"/>
      <c r="H81" s="30"/>
      <c r="I81" s="29"/>
      <c r="J81" s="29"/>
      <c r="K81" s="163"/>
      <c r="L81" s="32"/>
      <c r="M81" s="25"/>
    </row>
    <row r="82" spans="1:13" ht="12.75" x14ac:dyDescent="0.2">
      <c r="B82" s="820"/>
      <c r="C82" s="33" t="s">
        <v>73</v>
      </c>
      <c r="D82" s="165"/>
      <c r="E82" s="166"/>
      <c r="F82" s="167"/>
      <c r="G82" s="35"/>
      <c r="H82" s="37"/>
      <c r="I82" s="35"/>
      <c r="J82" s="35"/>
      <c r="K82" s="166"/>
      <c r="L82" s="118"/>
      <c r="M82" s="33"/>
    </row>
    <row r="83" spans="1:13" ht="12.75" x14ac:dyDescent="0.2">
      <c r="B83" s="835"/>
      <c r="C83" s="67" t="s">
        <v>50</v>
      </c>
      <c r="D83" s="168">
        <v>80700</v>
      </c>
      <c r="E83" s="169">
        <v>53100</v>
      </c>
      <c r="F83" s="170">
        <v>27600</v>
      </c>
      <c r="G83" s="69"/>
      <c r="H83" s="171"/>
      <c r="I83" s="69"/>
      <c r="J83" s="69">
        <v>59</v>
      </c>
      <c r="K83" s="169">
        <v>3860</v>
      </c>
      <c r="L83" s="91"/>
      <c r="M83" s="92"/>
    </row>
    <row r="84" spans="1:13" ht="12.75" customHeight="1" x14ac:dyDescent="0.2">
      <c r="B84" s="833" t="s">
        <v>101</v>
      </c>
      <c r="C84" s="17" t="s">
        <v>52</v>
      </c>
      <c r="D84" s="159"/>
      <c r="E84" s="160"/>
      <c r="F84" s="161"/>
      <c r="G84" s="21"/>
      <c r="H84" s="22"/>
      <c r="I84" s="21"/>
      <c r="J84" s="21"/>
      <c r="K84" s="160"/>
      <c r="L84" s="23"/>
      <c r="M84" s="17"/>
    </row>
    <row r="85" spans="1:13" ht="12.75" x14ac:dyDescent="0.2">
      <c r="A85" s="131"/>
      <c r="B85" s="820"/>
      <c r="C85" s="25" t="s">
        <v>54</v>
      </c>
      <c r="D85" s="162">
        <v>169729.09</v>
      </c>
      <c r="E85" s="163">
        <v>51800</v>
      </c>
      <c r="F85" s="164">
        <v>117929.09</v>
      </c>
      <c r="G85" s="29"/>
      <c r="H85" s="30"/>
      <c r="I85" s="29"/>
      <c r="J85" s="29">
        <v>740</v>
      </c>
      <c r="K85" s="163">
        <v>63750</v>
      </c>
      <c r="L85" s="32"/>
      <c r="M85" s="25"/>
    </row>
    <row r="86" spans="1:13" ht="12.75" x14ac:dyDescent="0.2">
      <c r="A86" s="131"/>
      <c r="B86" s="820"/>
      <c r="C86" s="25" t="s">
        <v>56</v>
      </c>
      <c r="D86" s="162">
        <v>3425</v>
      </c>
      <c r="E86" s="163"/>
      <c r="F86" s="164">
        <v>3425</v>
      </c>
      <c r="G86" s="29"/>
      <c r="H86" s="30"/>
      <c r="I86" s="29"/>
      <c r="J86" s="29"/>
      <c r="K86" s="163">
        <v>685</v>
      </c>
      <c r="L86" s="32"/>
      <c r="M86" s="25"/>
    </row>
    <row r="87" spans="1:13" ht="12.75" x14ac:dyDescent="0.2">
      <c r="A87" s="131"/>
      <c r="B87" s="820"/>
      <c r="C87" s="25" t="s">
        <v>47</v>
      </c>
      <c r="D87" s="162">
        <v>249861.70999999996</v>
      </c>
      <c r="E87" s="163">
        <v>2409.6399999999849</v>
      </c>
      <c r="F87" s="164">
        <v>247452.06999999998</v>
      </c>
      <c r="G87" s="29"/>
      <c r="H87" s="30"/>
      <c r="I87" s="29"/>
      <c r="J87" s="29">
        <v>2.9</v>
      </c>
      <c r="K87" s="163">
        <v>24470.1</v>
      </c>
      <c r="L87" s="32"/>
      <c r="M87" s="25"/>
    </row>
    <row r="88" spans="1:13" ht="12.75" x14ac:dyDescent="0.2">
      <c r="A88" s="131"/>
      <c r="B88" s="820"/>
      <c r="C88" s="25" t="s">
        <v>59</v>
      </c>
      <c r="D88" s="162"/>
      <c r="E88" s="163"/>
      <c r="F88" s="164"/>
      <c r="G88" s="29"/>
      <c r="H88" s="30"/>
      <c r="I88" s="29"/>
      <c r="J88" s="29"/>
      <c r="K88" s="163"/>
      <c r="L88" s="32"/>
      <c r="M88" s="25"/>
    </row>
    <row r="89" spans="1:13" ht="12.75" x14ac:dyDescent="0.2">
      <c r="A89" s="131"/>
      <c r="B89" s="820"/>
      <c r="C89" s="25" t="s">
        <v>132</v>
      </c>
      <c r="D89" s="162">
        <v>900</v>
      </c>
      <c r="E89" s="163"/>
      <c r="F89" s="164">
        <v>900</v>
      </c>
      <c r="G89" s="29"/>
      <c r="H89" s="30"/>
      <c r="I89" s="29"/>
      <c r="J89" s="29"/>
      <c r="K89" s="163">
        <v>300</v>
      </c>
      <c r="L89" s="32"/>
      <c r="M89" s="25"/>
    </row>
    <row r="90" spans="1:13" ht="12.75" x14ac:dyDescent="0.2">
      <c r="A90" s="131"/>
      <c r="B90" s="820"/>
      <c r="C90" s="25" t="s">
        <v>72</v>
      </c>
      <c r="D90" s="162"/>
      <c r="E90" s="163"/>
      <c r="F90" s="164"/>
      <c r="G90" s="29"/>
      <c r="H90" s="30"/>
      <c r="I90" s="29"/>
      <c r="J90" s="29"/>
      <c r="K90" s="163"/>
      <c r="L90" s="32"/>
      <c r="M90" s="25"/>
    </row>
    <row r="91" spans="1:13" ht="12.75" x14ac:dyDescent="0.2">
      <c r="A91" s="131"/>
      <c r="B91" s="820"/>
      <c r="C91" s="25" t="s">
        <v>133</v>
      </c>
      <c r="D91" s="162"/>
      <c r="E91" s="163"/>
      <c r="F91" s="164"/>
      <c r="G91" s="29"/>
      <c r="H91" s="30"/>
      <c r="I91" s="29"/>
      <c r="J91" s="29"/>
      <c r="K91" s="163">
        <v>2000</v>
      </c>
      <c r="L91" s="32"/>
      <c r="M91" s="25"/>
    </row>
    <row r="92" spans="1:13" ht="12.75" x14ac:dyDescent="0.2">
      <c r="A92" s="131"/>
      <c r="B92" s="820"/>
      <c r="C92" s="25" t="s">
        <v>111</v>
      </c>
      <c r="D92" s="162"/>
      <c r="E92" s="163"/>
      <c r="F92" s="164"/>
      <c r="G92" s="29"/>
      <c r="H92" s="30"/>
      <c r="I92" s="29"/>
      <c r="J92" s="29"/>
      <c r="K92" s="163"/>
      <c r="L92" s="32"/>
      <c r="M92" s="25"/>
    </row>
    <row r="93" spans="1:13" ht="12.75" x14ac:dyDescent="0.2">
      <c r="A93" s="131"/>
      <c r="B93" s="820"/>
      <c r="C93" s="25" t="s">
        <v>104</v>
      </c>
      <c r="D93" s="162"/>
      <c r="E93" s="163"/>
      <c r="F93" s="164"/>
      <c r="G93" s="29"/>
      <c r="H93" s="30"/>
      <c r="I93" s="29"/>
      <c r="J93" s="29"/>
      <c r="K93" s="163"/>
      <c r="L93" s="32"/>
      <c r="M93" s="25"/>
    </row>
    <row r="94" spans="1:13" ht="12.75" x14ac:dyDescent="0.2">
      <c r="A94" s="131"/>
      <c r="B94" s="820"/>
      <c r="C94" s="25" t="s">
        <v>80</v>
      </c>
      <c r="D94" s="162"/>
      <c r="E94" s="163"/>
      <c r="F94" s="164"/>
      <c r="G94" s="29"/>
      <c r="H94" s="30"/>
      <c r="I94" s="29"/>
      <c r="J94" s="29"/>
      <c r="K94" s="163"/>
      <c r="L94" s="32"/>
      <c r="M94" s="25"/>
    </row>
    <row r="95" spans="1:13" ht="12.75" x14ac:dyDescent="0.2">
      <c r="A95" s="131"/>
      <c r="B95" s="820"/>
      <c r="C95" s="25" t="s">
        <v>92</v>
      </c>
      <c r="D95" s="162"/>
      <c r="E95" s="163"/>
      <c r="F95" s="164"/>
      <c r="G95" s="29"/>
      <c r="H95" s="30"/>
      <c r="I95" s="29"/>
      <c r="J95" s="29"/>
      <c r="K95" s="163"/>
      <c r="L95" s="32"/>
      <c r="M95" s="25"/>
    </row>
    <row r="96" spans="1:13" ht="12.75" x14ac:dyDescent="0.2">
      <c r="A96" s="131"/>
      <c r="B96" s="820"/>
      <c r="C96" s="25" t="s">
        <v>91</v>
      </c>
      <c r="D96" s="162"/>
      <c r="E96" s="163"/>
      <c r="F96" s="164"/>
      <c r="G96" s="29"/>
      <c r="H96" s="30"/>
      <c r="I96" s="29"/>
      <c r="J96" s="29"/>
      <c r="K96" s="163"/>
      <c r="L96" s="32"/>
      <c r="M96" s="25"/>
    </row>
    <row r="97" spans="2:13" ht="12.75" x14ac:dyDescent="0.2">
      <c r="B97" s="820"/>
      <c r="C97" s="33" t="s">
        <v>134</v>
      </c>
      <c r="D97" s="165"/>
      <c r="E97" s="166"/>
      <c r="F97" s="167"/>
      <c r="G97" s="35"/>
      <c r="H97" s="37"/>
      <c r="I97" s="35"/>
      <c r="J97" s="35"/>
      <c r="K97" s="166"/>
      <c r="L97" s="118"/>
      <c r="M97" s="33"/>
    </row>
    <row r="98" spans="2:13" ht="12.75" x14ac:dyDescent="0.2">
      <c r="B98" s="835"/>
      <c r="C98" s="40" t="s">
        <v>50</v>
      </c>
      <c r="D98" s="168">
        <v>423915.79999999993</v>
      </c>
      <c r="E98" s="169">
        <v>54209.639999999956</v>
      </c>
      <c r="F98" s="170">
        <v>369706.16</v>
      </c>
      <c r="G98" s="69"/>
      <c r="H98" s="171"/>
      <c r="I98" s="69"/>
      <c r="J98" s="69">
        <v>742.9</v>
      </c>
      <c r="K98" s="169">
        <v>91205.1</v>
      </c>
      <c r="L98" s="91"/>
      <c r="M98" s="92"/>
    </row>
    <row r="99" spans="2:13" ht="18.75" customHeight="1" thickBot="1" x14ac:dyDescent="0.25">
      <c r="B99" s="836" t="s">
        <v>95</v>
      </c>
      <c r="C99" s="837"/>
      <c r="D99" s="147">
        <v>50152436.205200002</v>
      </c>
      <c r="E99" s="147">
        <v>47428522.315200008</v>
      </c>
      <c r="F99" s="172">
        <v>2723913.89</v>
      </c>
      <c r="G99" s="122">
        <v>270272.21539999999</v>
      </c>
      <c r="H99" s="147"/>
      <c r="I99" s="120">
        <v>33161.69</v>
      </c>
      <c r="J99" s="120">
        <v>385159.59100000001</v>
      </c>
      <c r="K99" s="147">
        <v>1058064.48</v>
      </c>
      <c r="L99" s="120"/>
      <c r="M99" s="123">
        <v>57.74</v>
      </c>
    </row>
    <row r="100" spans="2:13" ht="20.25" customHeight="1" thickTop="1" thickBot="1" x14ac:dyDescent="0.25">
      <c r="B100" s="806" t="s">
        <v>96</v>
      </c>
      <c r="C100" s="807"/>
      <c r="D100" s="173">
        <v>485780221.04999995</v>
      </c>
      <c r="E100" s="174">
        <v>50137584.50999999</v>
      </c>
      <c r="F100" s="175">
        <v>435642636.53999996</v>
      </c>
      <c r="G100" s="124">
        <v>660216.24</v>
      </c>
      <c r="H100" s="174"/>
      <c r="I100" s="148">
        <v>33161.69</v>
      </c>
      <c r="J100" s="148">
        <v>385159.59100000001</v>
      </c>
      <c r="K100" s="174">
        <v>295106515.53102207</v>
      </c>
      <c r="L100" s="149"/>
      <c r="M100" s="150">
        <v>57.74</v>
      </c>
    </row>
    <row r="101" spans="2:13" ht="12" thickTop="1" x14ac:dyDescent="0.2"/>
    <row r="102" spans="2:13" ht="12" x14ac:dyDescent="0.2">
      <c r="B102" s="177" t="s">
        <v>135</v>
      </c>
    </row>
  </sheetData>
  <mergeCells count="12">
    <mergeCell ref="B100:C100"/>
    <mergeCell ref="B1:M1"/>
    <mergeCell ref="B3:B4"/>
    <mergeCell ref="C3:C4"/>
    <mergeCell ref="D3:F3"/>
    <mergeCell ref="G3:M3"/>
    <mergeCell ref="B5:B10"/>
    <mergeCell ref="B11:B41"/>
    <mergeCell ref="B42:B73"/>
    <mergeCell ref="B74:B83"/>
    <mergeCell ref="B84:B98"/>
    <mergeCell ref="B99:C9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09"/>
  <sheetViews>
    <sheetView zoomScale="80" zoomScaleNormal="80" zoomScaleSheetLayoutView="70" workbookViewId="0"/>
  </sheetViews>
  <sheetFormatPr baseColWidth="10" defaultColWidth="8" defaultRowHeight="11.25" x14ac:dyDescent="0.2"/>
  <cols>
    <col min="1" max="1" width="2" style="332" customWidth="1"/>
    <col min="2" max="2" width="26.7109375" style="395" customWidth="1"/>
    <col min="3" max="3" width="39.42578125" style="395" bestFit="1" customWidth="1"/>
    <col min="4" max="7" width="16.140625" style="395" customWidth="1"/>
    <col min="8" max="8" width="16.140625" style="396" customWidth="1"/>
    <col min="9" max="10" width="16.140625" style="395" customWidth="1"/>
    <col min="11" max="13" width="16.140625" style="396" customWidth="1"/>
    <col min="14" max="15" width="16.140625" style="395" customWidth="1"/>
    <col min="16" max="18" width="27.140625" style="331" customWidth="1"/>
    <col min="19" max="19" width="17.7109375" style="331" customWidth="1"/>
    <col min="20" max="20" width="14" style="331" customWidth="1"/>
    <col min="21" max="21" width="17.42578125" style="331" customWidth="1"/>
    <col min="22" max="22" width="14.28515625" style="331" customWidth="1"/>
    <col min="23" max="23" width="17.42578125" style="331" customWidth="1"/>
    <col min="24" max="24" width="14.28515625" style="331" customWidth="1"/>
    <col min="25" max="25" width="17.42578125" style="331" customWidth="1"/>
    <col min="26" max="26" width="14.28515625" style="331" customWidth="1"/>
    <col min="27" max="27" width="17.7109375" style="331" customWidth="1"/>
    <col min="28" max="28" width="14.5703125" style="331" customWidth="1"/>
    <col min="29" max="29" width="17.42578125" style="331" customWidth="1"/>
    <col min="30" max="30" width="14.28515625" style="331" customWidth="1"/>
    <col min="31" max="31" width="17.42578125" style="331" customWidth="1"/>
    <col min="32" max="32" width="14.28515625" style="331" customWidth="1"/>
    <col min="33" max="33" width="15.42578125" style="397" customWidth="1"/>
    <col min="34" max="34" width="12.42578125" style="397" customWidth="1"/>
    <col min="35" max="35" width="15.140625" style="397" customWidth="1"/>
    <col min="36" max="36" width="12.140625" style="397" customWidth="1"/>
    <col min="37" max="37" width="14.42578125" style="397" customWidth="1"/>
    <col min="38" max="257" width="10.28515625" style="397" customWidth="1"/>
    <col min="258" max="1025" width="10.28515625" style="398" customWidth="1"/>
    <col min="1026" max="16384" width="8" style="398"/>
  </cols>
  <sheetData>
    <row r="1" spans="1:16" ht="24.75" customHeight="1" x14ac:dyDescent="0.2">
      <c r="A1" s="331"/>
      <c r="B1" s="753" t="s">
        <v>267</v>
      </c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</row>
    <row r="2" spans="1:16" ht="14.25" customHeight="1" thickBot="1" x14ac:dyDescent="0.25">
      <c r="B2" s="299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</row>
    <row r="3" spans="1:16" ht="13.5" customHeight="1" thickTop="1" thickBot="1" x14ac:dyDescent="0.25">
      <c r="B3" s="754" t="s">
        <v>32</v>
      </c>
      <c r="C3" s="755" t="s">
        <v>33</v>
      </c>
      <c r="D3" s="756" t="s">
        <v>34</v>
      </c>
      <c r="E3" s="756"/>
      <c r="F3" s="756"/>
      <c r="G3" s="757" t="s">
        <v>35</v>
      </c>
      <c r="H3" s="757"/>
      <c r="I3" s="757"/>
      <c r="J3" s="757"/>
      <c r="K3" s="757"/>
      <c r="L3" s="757"/>
      <c r="M3" s="757"/>
      <c r="N3" s="757"/>
      <c r="O3" s="757"/>
    </row>
    <row r="4" spans="1:16" ht="116.1" customHeight="1" thickTop="1" thickBot="1" x14ac:dyDescent="0.25">
      <c r="B4" s="754"/>
      <c r="C4" s="755"/>
      <c r="D4" s="300" t="s">
        <v>36</v>
      </c>
      <c r="E4" s="334" t="s">
        <v>37</v>
      </c>
      <c r="F4" s="335" t="s">
        <v>38</v>
      </c>
      <c r="G4" s="336" t="s">
        <v>39</v>
      </c>
      <c r="H4" s="336" t="s">
        <v>40</v>
      </c>
      <c r="I4" s="336" t="s">
        <v>41</v>
      </c>
      <c r="J4" s="336" t="s">
        <v>42</v>
      </c>
      <c r="K4" s="336" t="s">
        <v>43</v>
      </c>
      <c r="L4" s="336" t="s">
        <v>147</v>
      </c>
      <c r="M4" s="336" t="s">
        <v>148</v>
      </c>
      <c r="N4" s="336" t="s">
        <v>44</v>
      </c>
      <c r="O4" s="303" t="s">
        <v>45</v>
      </c>
    </row>
    <row r="5" spans="1:16" s="331" customFormat="1" ht="13.5" thickTop="1" x14ac:dyDescent="0.2">
      <c r="A5" s="332"/>
      <c r="B5" s="746" t="s">
        <v>46</v>
      </c>
      <c r="C5" s="337" t="s">
        <v>202</v>
      </c>
      <c r="D5" s="338" t="s">
        <v>249</v>
      </c>
      <c r="E5" s="339">
        <v>0</v>
      </c>
      <c r="F5" s="340" t="s">
        <v>249</v>
      </c>
      <c r="G5" s="341">
        <v>0</v>
      </c>
      <c r="H5" s="341">
        <v>0</v>
      </c>
      <c r="I5" s="341">
        <v>0</v>
      </c>
      <c r="J5" s="341">
        <v>0</v>
      </c>
      <c r="K5" s="339" t="s">
        <v>249</v>
      </c>
      <c r="L5" s="339">
        <v>0</v>
      </c>
      <c r="M5" s="342" t="s">
        <v>249</v>
      </c>
      <c r="N5" s="343">
        <v>0</v>
      </c>
      <c r="O5" s="344">
        <v>0</v>
      </c>
    </row>
    <row r="6" spans="1:16" s="331" customFormat="1" ht="12.75" x14ac:dyDescent="0.2">
      <c r="A6" s="332"/>
      <c r="B6" s="747"/>
      <c r="C6" s="345" t="s">
        <v>173</v>
      </c>
      <c r="D6" s="346" t="s">
        <v>249</v>
      </c>
      <c r="E6" s="347">
        <v>0</v>
      </c>
      <c r="F6" s="348" t="s">
        <v>249</v>
      </c>
      <c r="G6" s="349">
        <v>0</v>
      </c>
      <c r="H6" s="349">
        <v>0</v>
      </c>
      <c r="I6" s="349">
        <v>0</v>
      </c>
      <c r="J6" s="349">
        <v>0</v>
      </c>
      <c r="K6" s="347" t="s">
        <v>249</v>
      </c>
      <c r="L6" s="347">
        <v>0</v>
      </c>
      <c r="M6" s="342" t="s">
        <v>249</v>
      </c>
      <c r="N6" s="350">
        <v>0</v>
      </c>
      <c r="O6" s="351">
        <v>0</v>
      </c>
    </row>
    <row r="7" spans="1:16" s="331" customFormat="1" ht="12.75" x14ac:dyDescent="0.2">
      <c r="A7" s="332"/>
      <c r="B7" s="747"/>
      <c r="C7" s="345" t="s">
        <v>260</v>
      </c>
      <c r="D7" s="346" t="s">
        <v>249</v>
      </c>
      <c r="E7" s="347">
        <v>0</v>
      </c>
      <c r="F7" s="348" t="s">
        <v>249</v>
      </c>
      <c r="G7" s="349">
        <v>0</v>
      </c>
      <c r="H7" s="349">
        <v>0</v>
      </c>
      <c r="I7" s="349">
        <v>0</v>
      </c>
      <c r="J7" s="349">
        <v>0</v>
      </c>
      <c r="K7" s="347" t="s">
        <v>249</v>
      </c>
      <c r="L7" s="347">
        <v>0</v>
      </c>
      <c r="M7" s="342" t="s">
        <v>249</v>
      </c>
      <c r="N7" s="350">
        <v>0</v>
      </c>
      <c r="O7" s="352">
        <v>0</v>
      </c>
    </row>
    <row r="8" spans="1:16" s="331" customFormat="1" ht="12.75" x14ac:dyDescent="0.2">
      <c r="A8" s="332"/>
      <c r="B8" s="748"/>
      <c r="C8" s="360" t="s">
        <v>54</v>
      </c>
      <c r="D8" s="361" t="s">
        <v>249</v>
      </c>
      <c r="E8" s="362">
        <v>0</v>
      </c>
      <c r="F8" s="363" t="s">
        <v>249</v>
      </c>
      <c r="G8" s="362">
        <v>0</v>
      </c>
      <c r="H8" s="362">
        <v>0</v>
      </c>
      <c r="I8" s="362">
        <v>0</v>
      </c>
      <c r="J8" s="362">
        <v>0</v>
      </c>
      <c r="K8" s="362" t="s">
        <v>249</v>
      </c>
      <c r="L8" s="362">
        <v>0</v>
      </c>
      <c r="M8" s="347" t="s">
        <v>249</v>
      </c>
      <c r="N8" s="364">
        <v>0</v>
      </c>
      <c r="O8" s="365">
        <v>0</v>
      </c>
      <c r="P8" s="366"/>
    </row>
    <row r="9" spans="1:16" s="331" customFormat="1" ht="12.75" x14ac:dyDescent="0.2">
      <c r="A9" s="332"/>
      <c r="B9" s="740" t="s">
        <v>50</v>
      </c>
      <c r="C9" s="740"/>
      <c r="D9" s="307">
        <v>507377.43</v>
      </c>
      <c r="E9" s="304">
        <v>0</v>
      </c>
      <c r="F9" s="305">
        <v>507377.43</v>
      </c>
      <c r="G9" s="306">
        <v>0</v>
      </c>
      <c r="H9" s="307">
        <v>0</v>
      </c>
      <c r="I9" s="304">
        <v>0</v>
      </c>
      <c r="J9" s="304">
        <v>0</v>
      </c>
      <c r="K9" s="308">
        <v>1717504.34</v>
      </c>
      <c r="L9" s="308">
        <v>0</v>
      </c>
      <c r="M9" s="308">
        <v>1717504.34</v>
      </c>
      <c r="N9" s="308">
        <v>0</v>
      </c>
      <c r="O9" s="306">
        <v>0</v>
      </c>
      <c r="P9" s="366"/>
    </row>
    <row r="10" spans="1:16" s="331" customFormat="1" ht="12.75" customHeight="1" x14ac:dyDescent="0.2">
      <c r="A10" s="332"/>
      <c r="B10" s="741" t="s">
        <v>68</v>
      </c>
      <c r="C10" s="367" t="s">
        <v>205</v>
      </c>
      <c r="D10" s="368">
        <v>1521900.6</v>
      </c>
      <c r="E10" s="369">
        <v>1521900.6</v>
      </c>
      <c r="F10" s="370">
        <v>0</v>
      </c>
      <c r="G10" s="371">
        <v>0</v>
      </c>
      <c r="H10" s="371">
        <v>0</v>
      </c>
      <c r="I10" s="371">
        <v>0</v>
      </c>
      <c r="J10" s="371">
        <v>104169.98</v>
      </c>
      <c r="K10" s="369">
        <v>0</v>
      </c>
      <c r="L10" s="369">
        <v>0</v>
      </c>
      <c r="M10" s="369">
        <v>0</v>
      </c>
      <c r="N10" s="343">
        <v>0</v>
      </c>
      <c r="O10" s="372">
        <v>0</v>
      </c>
    </row>
    <row r="11" spans="1:16" s="331" customFormat="1" ht="12.75" customHeight="1" x14ac:dyDescent="0.2">
      <c r="A11" s="332"/>
      <c r="B11" s="741"/>
      <c r="C11" s="360" t="s">
        <v>79</v>
      </c>
      <c r="D11" s="373">
        <v>2739060.81</v>
      </c>
      <c r="E11" s="354">
        <v>2739060.81</v>
      </c>
      <c r="F11" s="374">
        <v>0</v>
      </c>
      <c r="G11" s="362">
        <v>0</v>
      </c>
      <c r="H11" s="362">
        <v>0</v>
      </c>
      <c r="I11" s="362">
        <v>0</v>
      </c>
      <c r="J11" s="362">
        <v>215143.79</v>
      </c>
      <c r="K11" s="354">
        <v>0</v>
      </c>
      <c r="L11" s="354">
        <v>0</v>
      </c>
      <c r="M11" s="354">
        <v>0</v>
      </c>
      <c r="N11" s="347">
        <v>0</v>
      </c>
      <c r="O11" s="375">
        <v>0</v>
      </c>
    </row>
    <row r="12" spans="1:16" s="331" customFormat="1" ht="12.75" x14ac:dyDescent="0.2">
      <c r="B12" s="741"/>
      <c r="C12" s="345" t="s">
        <v>81</v>
      </c>
      <c r="D12" s="346" t="s">
        <v>249</v>
      </c>
      <c r="E12" s="347" t="s">
        <v>249</v>
      </c>
      <c r="F12" s="376">
        <v>0</v>
      </c>
      <c r="G12" s="349">
        <v>0</v>
      </c>
      <c r="H12" s="349">
        <v>0</v>
      </c>
      <c r="I12" s="349">
        <v>0</v>
      </c>
      <c r="J12" s="349" t="s">
        <v>249</v>
      </c>
      <c r="K12" s="347">
        <v>0</v>
      </c>
      <c r="L12" s="347">
        <v>0</v>
      </c>
      <c r="M12" s="347">
        <v>0</v>
      </c>
      <c r="N12" s="347">
        <v>0</v>
      </c>
      <c r="O12" s="352">
        <v>0</v>
      </c>
    </row>
    <row r="13" spans="1:16" s="331" customFormat="1" ht="12.75" x14ac:dyDescent="0.2">
      <c r="B13" s="741"/>
      <c r="C13" s="345" t="s">
        <v>73</v>
      </c>
      <c r="D13" s="346">
        <v>5520118.3499999996</v>
      </c>
      <c r="E13" s="347">
        <v>5520118.3499999996</v>
      </c>
      <c r="F13" s="376">
        <v>0</v>
      </c>
      <c r="G13" s="349">
        <v>0</v>
      </c>
      <c r="H13" s="349">
        <v>0</v>
      </c>
      <c r="I13" s="349">
        <v>0</v>
      </c>
      <c r="J13" s="349">
        <v>19430.89</v>
      </c>
      <c r="K13" s="347">
        <v>0</v>
      </c>
      <c r="L13" s="347">
        <v>0</v>
      </c>
      <c r="M13" s="347">
        <v>0</v>
      </c>
      <c r="N13" s="350">
        <v>0</v>
      </c>
      <c r="O13" s="352">
        <v>0</v>
      </c>
    </row>
    <row r="14" spans="1:16" s="331" customFormat="1" ht="12.75" x14ac:dyDescent="0.2">
      <c r="B14" s="741"/>
      <c r="C14" s="345" t="s">
        <v>65</v>
      </c>
      <c r="D14" s="373" t="s">
        <v>249</v>
      </c>
      <c r="E14" s="347" t="s">
        <v>249</v>
      </c>
      <c r="F14" s="376">
        <v>0</v>
      </c>
      <c r="G14" s="349">
        <v>0</v>
      </c>
      <c r="H14" s="349">
        <v>0</v>
      </c>
      <c r="I14" s="349">
        <v>0</v>
      </c>
      <c r="J14" s="349" t="s">
        <v>249</v>
      </c>
      <c r="K14" s="347">
        <v>0</v>
      </c>
      <c r="L14" s="347">
        <v>0</v>
      </c>
      <c r="M14" s="347">
        <v>0</v>
      </c>
      <c r="N14" s="350">
        <v>0</v>
      </c>
      <c r="O14" s="352">
        <v>0</v>
      </c>
    </row>
    <row r="15" spans="1:16" s="331" customFormat="1" ht="12.75" x14ac:dyDescent="0.2">
      <c r="B15" s="741"/>
      <c r="C15" s="345" t="s">
        <v>82</v>
      </c>
      <c r="D15" s="377" t="s">
        <v>249</v>
      </c>
      <c r="E15" s="347">
        <v>0</v>
      </c>
      <c r="F15" s="376" t="s">
        <v>249</v>
      </c>
      <c r="G15" s="349">
        <v>0</v>
      </c>
      <c r="H15" s="349">
        <v>0</v>
      </c>
      <c r="I15" s="349">
        <v>0</v>
      </c>
      <c r="J15" s="349">
        <v>0</v>
      </c>
      <c r="K15" s="347" t="s">
        <v>249</v>
      </c>
      <c r="L15" s="347">
        <v>0</v>
      </c>
      <c r="M15" s="347" t="s">
        <v>249</v>
      </c>
      <c r="N15" s="350">
        <v>0</v>
      </c>
      <c r="O15" s="352">
        <v>0</v>
      </c>
    </row>
    <row r="16" spans="1:16" s="331" customFormat="1" ht="12.75" x14ac:dyDescent="0.2">
      <c r="B16" s="742"/>
      <c r="C16" s="723" t="s">
        <v>186</v>
      </c>
      <c r="D16" s="729" t="s">
        <v>249</v>
      </c>
      <c r="E16" s="724" t="s">
        <v>249</v>
      </c>
      <c r="F16" s="725" t="s">
        <v>249</v>
      </c>
      <c r="G16" s="726">
        <v>0</v>
      </c>
      <c r="H16" s="726">
        <v>0</v>
      </c>
      <c r="I16" s="726">
        <v>0</v>
      </c>
      <c r="J16" s="726">
        <v>0</v>
      </c>
      <c r="K16" s="724" t="s">
        <v>249</v>
      </c>
      <c r="L16" s="724">
        <v>0</v>
      </c>
      <c r="M16" s="724" t="s">
        <v>249</v>
      </c>
      <c r="N16" s="727">
        <v>0</v>
      </c>
      <c r="O16" s="728" t="s">
        <v>249</v>
      </c>
    </row>
    <row r="17" spans="1:16" s="331" customFormat="1" ht="12.75" x14ac:dyDescent="0.2">
      <c r="B17" s="742"/>
      <c r="C17" s="723" t="s">
        <v>206</v>
      </c>
      <c r="D17" s="729" t="s">
        <v>249</v>
      </c>
      <c r="E17" s="724" t="s">
        <v>249</v>
      </c>
      <c r="F17" s="725">
        <v>0</v>
      </c>
      <c r="G17" s="726">
        <v>0</v>
      </c>
      <c r="H17" s="726">
        <v>0</v>
      </c>
      <c r="I17" s="726" t="s">
        <v>249</v>
      </c>
      <c r="J17" s="726" t="s">
        <v>249</v>
      </c>
      <c r="K17" s="724">
        <v>0</v>
      </c>
      <c r="L17" s="724">
        <v>0</v>
      </c>
      <c r="M17" s="724">
        <v>0</v>
      </c>
      <c r="N17" s="727">
        <v>0</v>
      </c>
      <c r="O17" s="728">
        <v>0</v>
      </c>
    </row>
    <row r="18" spans="1:16" s="331" customFormat="1" ht="12.75" x14ac:dyDescent="0.2">
      <c r="B18" s="742"/>
      <c r="C18" s="723" t="s">
        <v>217</v>
      </c>
      <c r="D18" s="377">
        <v>20056367.780000001</v>
      </c>
      <c r="E18" s="724">
        <v>20056367.780000001</v>
      </c>
      <c r="F18" s="725">
        <v>0</v>
      </c>
      <c r="G18" s="726">
        <v>0</v>
      </c>
      <c r="H18" s="726">
        <v>0</v>
      </c>
      <c r="I18" s="726">
        <v>0</v>
      </c>
      <c r="J18" s="726">
        <v>60379.16</v>
      </c>
      <c r="K18" s="724">
        <v>0</v>
      </c>
      <c r="L18" s="724">
        <v>0</v>
      </c>
      <c r="M18" s="724">
        <v>0</v>
      </c>
      <c r="N18" s="727">
        <v>0</v>
      </c>
      <c r="O18" s="728">
        <v>0</v>
      </c>
    </row>
    <row r="19" spans="1:16" s="331" customFormat="1" ht="12.75" x14ac:dyDescent="0.2">
      <c r="B19" s="741"/>
      <c r="C19" s="345" t="s">
        <v>80</v>
      </c>
      <c r="D19" s="346" t="s">
        <v>249</v>
      </c>
      <c r="E19" s="347" t="s">
        <v>249</v>
      </c>
      <c r="F19" s="376">
        <v>0</v>
      </c>
      <c r="G19" s="349">
        <v>0</v>
      </c>
      <c r="H19" s="349">
        <v>0</v>
      </c>
      <c r="I19" s="349" t="s">
        <v>249</v>
      </c>
      <c r="J19" s="349" t="s">
        <v>249</v>
      </c>
      <c r="K19" s="347">
        <v>0</v>
      </c>
      <c r="L19" s="347">
        <v>0</v>
      </c>
      <c r="M19" s="347">
        <v>0</v>
      </c>
      <c r="N19" s="350">
        <v>0</v>
      </c>
      <c r="O19" s="352">
        <v>0</v>
      </c>
    </row>
    <row r="20" spans="1:16" s="331" customFormat="1" ht="12.75" x14ac:dyDescent="0.2">
      <c r="B20" s="741"/>
      <c r="C20" s="345" t="s">
        <v>207</v>
      </c>
      <c r="D20" s="346" t="s">
        <v>249</v>
      </c>
      <c r="E20" s="347" t="s">
        <v>249</v>
      </c>
      <c r="F20" s="376">
        <v>0</v>
      </c>
      <c r="G20" s="349">
        <v>0</v>
      </c>
      <c r="H20" s="349">
        <v>0</v>
      </c>
      <c r="I20" s="349">
        <v>0</v>
      </c>
      <c r="J20" s="349" t="s">
        <v>249</v>
      </c>
      <c r="K20" s="347">
        <v>0</v>
      </c>
      <c r="L20" s="347">
        <v>0</v>
      </c>
      <c r="M20" s="347">
        <v>0</v>
      </c>
      <c r="N20" s="350">
        <v>0</v>
      </c>
      <c r="O20" s="352">
        <v>0</v>
      </c>
    </row>
    <row r="21" spans="1:16" s="331" customFormat="1" ht="12.75" x14ac:dyDescent="0.2">
      <c r="B21" s="741"/>
      <c r="C21" s="345" t="s">
        <v>208</v>
      </c>
      <c r="D21" s="346" t="s">
        <v>249</v>
      </c>
      <c r="E21" s="347">
        <v>0</v>
      </c>
      <c r="F21" s="376" t="s">
        <v>249</v>
      </c>
      <c r="G21" s="349">
        <v>0</v>
      </c>
      <c r="H21" s="349">
        <v>0</v>
      </c>
      <c r="I21" s="349">
        <v>0</v>
      </c>
      <c r="J21" s="349" t="s">
        <v>249</v>
      </c>
      <c r="K21" s="347" t="s">
        <v>249</v>
      </c>
      <c r="L21" s="347">
        <v>0</v>
      </c>
      <c r="M21" s="347" t="s">
        <v>249</v>
      </c>
      <c r="N21" s="350">
        <v>0</v>
      </c>
      <c r="O21" s="352">
        <v>0</v>
      </c>
    </row>
    <row r="22" spans="1:16" s="331" customFormat="1" ht="12.75" x14ac:dyDescent="0.2">
      <c r="B22" s="741"/>
      <c r="C22" s="345" t="s">
        <v>188</v>
      </c>
      <c r="D22" s="346" t="s">
        <v>249</v>
      </c>
      <c r="E22" s="347" t="s">
        <v>249</v>
      </c>
      <c r="F22" s="376">
        <v>0</v>
      </c>
      <c r="G22" s="349">
        <v>0</v>
      </c>
      <c r="H22" s="349">
        <v>0</v>
      </c>
      <c r="I22" s="349">
        <v>0</v>
      </c>
      <c r="J22" s="349" t="s">
        <v>249</v>
      </c>
      <c r="K22" s="347">
        <v>0</v>
      </c>
      <c r="L22" s="347">
        <v>0</v>
      </c>
      <c r="M22" s="347">
        <v>0</v>
      </c>
      <c r="N22" s="350">
        <v>0</v>
      </c>
      <c r="O22" s="352">
        <v>0</v>
      </c>
    </row>
    <row r="23" spans="1:16" s="331" customFormat="1" ht="12.75" x14ac:dyDescent="0.2">
      <c r="B23" s="741"/>
      <c r="C23" s="353" t="s">
        <v>261</v>
      </c>
      <c r="D23" s="346" t="s">
        <v>249</v>
      </c>
      <c r="E23" s="357">
        <v>0</v>
      </c>
      <c r="F23" s="380">
        <v>0</v>
      </c>
      <c r="G23" s="356">
        <v>0</v>
      </c>
      <c r="H23" s="356">
        <v>0</v>
      </c>
      <c r="I23" s="356">
        <v>0</v>
      </c>
      <c r="J23" s="356" t="s">
        <v>249</v>
      </c>
      <c r="K23" s="347">
        <v>0</v>
      </c>
      <c r="L23" s="347">
        <v>0</v>
      </c>
      <c r="M23" s="347">
        <v>0</v>
      </c>
      <c r="N23" s="379">
        <v>0</v>
      </c>
      <c r="O23" s="352">
        <v>0</v>
      </c>
    </row>
    <row r="24" spans="1:16" s="331" customFormat="1" ht="12.75" x14ac:dyDescent="0.2">
      <c r="B24" s="741"/>
      <c r="C24" s="353" t="s">
        <v>75</v>
      </c>
      <c r="D24" s="346" t="s">
        <v>249</v>
      </c>
      <c r="E24" s="357" t="s">
        <v>249</v>
      </c>
      <c r="F24" s="380">
        <v>0</v>
      </c>
      <c r="G24" s="356">
        <v>0</v>
      </c>
      <c r="H24" s="356">
        <v>0</v>
      </c>
      <c r="I24" s="356" t="s">
        <v>249</v>
      </c>
      <c r="J24" s="356" t="s">
        <v>249</v>
      </c>
      <c r="K24" s="347">
        <v>0</v>
      </c>
      <c r="L24" s="347">
        <v>0</v>
      </c>
      <c r="M24" s="347">
        <v>0</v>
      </c>
      <c r="N24" s="356">
        <v>0</v>
      </c>
      <c r="O24" s="352">
        <v>0</v>
      </c>
    </row>
    <row r="25" spans="1:16" s="331" customFormat="1" ht="12.75" x14ac:dyDescent="0.2">
      <c r="B25" s="741"/>
      <c r="C25" s="360" t="s">
        <v>47</v>
      </c>
      <c r="D25" s="346" t="s">
        <v>249</v>
      </c>
      <c r="E25" s="357" t="s">
        <v>249</v>
      </c>
      <c r="F25" s="380" t="s">
        <v>249</v>
      </c>
      <c r="G25" s="356">
        <v>0</v>
      </c>
      <c r="H25" s="356">
        <v>0</v>
      </c>
      <c r="I25" s="356" t="s">
        <v>249</v>
      </c>
      <c r="J25" s="356" t="s">
        <v>249</v>
      </c>
      <c r="K25" s="347" t="s">
        <v>249</v>
      </c>
      <c r="L25" s="347">
        <v>0</v>
      </c>
      <c r="M25" s="347" t="s">
        <v>249</v>
      </c>
      <c r="N25" s="356">
        <v>0</v>
      </c>
      <c r="O25" s="352">
        <v>0</v>
      </c>
    </row>
    <row r="26" spans="1:16" s="331" customFormat="1" ht="12.75" x14ac:dyDescent="0.2">
      <c r="B26" s="741"/>
      <c r="C26" s="385" t="s">
        <v>54</v>
      </c>
      <c r="D26" s="377">
        <v>15573628.199999999</v>
      </c>
      <c r="E26" s="354">
        <v>14743570.699999999</v>
      </c>
      <c r="F26" s="374">
        <v>830057.5</v>
      </c>
      <c r="G26" s="362">
        <v>403323.1</v>
      </c>
      <c r="H26" s="362">
        <v>0</v>
      </c>
      <c r="I26" s="362" t="s">
        <v>249</v>
      </c>
      <c r="J26" s="362">
        <v>14456.09</v>
      </c>
      <c r="K26" s="362">
        <v>276640.18</v>
      </c>
      <c r="L26" s="362">
        <v>0</v>
      </c>
      <c r="M26" s="362">
        <v>276640.18</v>
      </c>
      <c r="N26" s="364">
        <v>0</v>
      </c>
      <c r="O26" s="386" t="s">
        <v>249</v>
      </c>
    </row>
    <row r="27" spans="1:16" s="331" customFormat="1" ht="12.75" x14ac:dyDescent="0.2">
      <c r="A27" s="332"/>
      <c r="B27" s="740" t="s">
        <v>50</v>
      </c>
      <c r="C27" s="740"/>
      <c r="D27" s="643">
        <v>56808511.969999999</v>
      </c>
      <c r="E27" s="644">
        <v>55862782.049999997</v>
      </c>
      <c r="F27" s="643">
        <v>945729.92</v>
      </c>
      <c r="G27" s="691">
        <v>403323.1</v>
      </c>
      <c r="H27" s="306">
        <v>0</v>
      </c>
      <c r="I27" s="306">
        <v>175791.71000000002</v>
      </c>
      <c r="J27" s="306">
        <v>426615.47000000003</v>
      </c>
      <c r="K27" s="306">
        <v>287596.18</v>
      </c>
      <c r="L27" s="306">
        <v>0</v>
      </c>
      <c r="M27" s="306">
        <v>287596.18</v>
      </c>
      <c r="N27" s="306">
        <v>0</v>
      </c>
      <c r="O27" s="306">
        <v>1.55</v>
      </c>
      <c r="P27" s="366"/>
    </row>
    <row r="28" spans="1:16" s="331" customFormat="1" ht="12.75" customHeight="1" x14ac:dyDescent="0.2">
      <c r="A28" s="332"/>
      <c r="B28" s="749" t="s">
        <v>84</v>
      </c>
      <c r="C28" s="345" t="s">
        <v>195</v>
      </c>
      <c r="D28" s="346">
        <v>0</v>
      </c>
      <c r="E28" s="347">
        <v>0</v>
      </c>
      <c r="F28" s="376">
        <v>0</v>
      </c>
      <c r="G28" s="349">
        <v>0</v>
      </c>
      <c r="H28" s="349">
        <v>0</v>
      </c>
      <c r="I28" s="349">
        <v>0</v>
      </c>
      <c r="J28" s="349">
        <v>0</v>
      </c>
      <c r="K28" s="347">
        <v>0</v>
      </c>
      <c r="L28" s="347">
        <v>0</v>
      </c>
      <c r="M28" s="347">
        <v>0</v>
      </c>
      <c r="N28" s="350">
        <v>0</v>
      </c>
      <c r="O28" s="352">
        <v>0</v>
      </c>
    </row>
    <row r="29" spans="1:16" s="331" customFormat="1" ht="12.75" customHeight="1" x14ac:dyDescent="0.2">
      <c r="A29" s="332"/>
      <c r="B29" s="750"/>
      <c r="C29" s="345" t="s">
        <v>80</v>
      </c>
      <c r="D29" s="346">
        <v>0</v>
      </c>
      <c r="E29" s="347">
        <v>0</v>
      </c>
      <c r="F29" s="376">
        <v>0</v>
      </c>
      <c r="G29" s="349">
        <v>0</v>
      </c>
      <c r="H29" s="349">
        <v>0</v>
      </c>
      <c r="I29" s="349">
        <v>0</v>
      </c>
      <c r="J29" s="349">
        <v>0</v>
      </c>
      <c r="K29" s="347">
        <v>0</v>
      </c>
      <c r="L29" s="347">
        <v>0</v>
      </c>
      <c r="M29" s="347">
        <v>0</v>
      </c>
      <c r="N29" s="347">
        <v>0</v>
      </c>
      <c r="O29" s="352">
        <v>0</v>
      </c>
    </row>
    <row r="30" spans="1:16" s="331" customFormat="1" ht="12.75" x14ac:dyDescent="0.2">
      <c r="B30" s="750"/>
      <c r="C30" s="345" t="s">
        <v>208</v>
      </c>
      <c r="D30" s="346">
        <v>0</v>
      </c>
      <c r="E30" s="347">
        <v>0</v>
      </c>
      <c r="F30" s="376">
        <v>0</v>
      </c>
      <c r="G30" s="349">
        <v>0</v>
      </c>
      <c r="H30" s="349">
        <v>0</v>
      </c>
      <c r="I30" s="349">
        <v>0</v>
      </c>
      <c r="J30" s="349">
        <v>0</v>
      </c>
      <c r="K30" s="347">
        <v>0</v>
      </c>
      <c r="L30" s="347">
        <v>0</v>
      </c>
      <c r="M30" s="347">
        <v>0</v>
      </c>
      <c r="N30" s="350">
        <v>0</v>
      </c>
      <c r="O30" s="352">
        <v>0</v>
      </c>
    </row>
    <row r="31" spans="1:16" s="331" customFormat="1" ht="12.75" x14ac:dyDescent="0.2">
      <c r="B31" s="750"/>
      <c r="C31" s="345" t="s">
        <v>47</v>
      </c>
      <c r="D31" s="346">
        <v>0</v>
      </c>
      <c r="E31" s="347">
        <v>0</v>
      </c>
      <c r="F31" s="376">
        <v>0</v>
      </c>
      <c r="G31" s="349">
        <v>0</v>
      </c>
      <c r="H31" s="349">
        <v>0</v>
      </c>
      <c r="I31" s="349">
        <v>0</v>
      </c>
      <c r="J31" s="349">
        <v>0</v>
      </c>
      <c r="K31" s="347">
        <v>0</v>
      </c>
      <c r="L31" s="347">
        <v>0</v>
      </c>
      <c r="M31" s="347">
        <v>0</v>
      </c>
      <c r="N31" s="350">
        <v>0</v>
      </c>
      <c r="O31" s="352">
        <v>0</v>
      </c>
    </row>
    <row r="32" spans="1:16" s="331" customFormat="1" ht="12.75" x14ac:dyDescent="0.2">
      <c r="B32" s="751"/>
      <c r="C32" s="345" t="s">
        <v>54</v>
      </c>
      <c r="D32" s="346">
        <v>0</v>
      </c>
      <c r="E32" s="347">
        <v>0</v>
      </c>
      <c r="F32" s="376">
        <v>0</v>
      </c>
      <c r="G32" s="349">
        <v>0</v>
      </c>
      <c r="H32" s="349">
        <v>0</v>
      </c>
      <c r="I32" s="349">
        <v>0</v>
      </c>
      <c r="J32" s="349">
        <v>0</v>
      </c>
      <c r="K32" s="347">
        <v>0</v>
      </c>
      <c r="L32" s="347">
        <v>0</v>
      </c>
      <c r="M32" s="347">
        <v>0</v>
      </c>
      <c r="N32" s="350">
        <v>0</v>
      </c>
      <c r="O32" s="352">
        <v>0</v>
      </c>
    </row>
    <row r="33" spans="1:16" s="331" customFormat="1" ht="12.75" x14ac:dyDescent="0.2">
      <c r="A33" s="332"/>
      <c r="B33" s="740" t="s">
        <v>50</v>
      </c>
      <c r="C33" s="740"/>
      <c r="D33" s="307">
        <v>0</v>
      </c>
      <c r="E33" s="308">
        <v>0</v>
      </c>
      <c r="F33" s="308">
        <v>0</v>
      </c>
      <c r="G33" s="310">
        <v>0</v>
      </c>
      <c r="H33" s="304">
        <v>0</v>
      </c>
      <c r="I33" s="304">
        <v>0</v>
      </c>
      <c r="J33" s="304">
        <v>0</v>
      </c>
      <c r="K33" s="304">
        <v>0</v>
      </c>
      <c r="L33" s="304">
        <v>0</v>
      </c>
      <c r="M33" s="304">
        <v>0</v>
      </c>
      <c r="N33" s="308">
        <v>0</v>
      </c>
      <c r="O33" s="311">
        <v>0</v>
      </c>
      <c r="P33" s="366"/>
    </row>
    <row r="34" spans="1:16" s="331" customFormat="1" ht="12.75" customHeight="1" x14ac:dyDescent="0.2">
      <c r="A34" s="332"/>
      <c r="B34" s="752" t="s">
        <v>101</v>
      </c>
      <c r="C34" s="353" t="s">
        <v>195</v>
      </c>
      <c r="D34" s="346" t="s">
        <v>249</v>
      </c>
      <c r="E34" s="312">
        <v>0</v>
      </c>
      <c r="F34" s="313" t="s">
        <v>249</v>
      </c>
      <c r="G34" s="314">
        <v>0</v>
      </c>
      <c r="H34" s="315">
        <v>0</v>
      </c>
      <c r="I34" s="316">
        <v>0</v>
      </c>
      <c r="J34" s="356">
        <v>0</v>
      </c>
      <c r="K34" s="347" t="s">
        <v>249</v>
      </c>
      <c r="L34" s="317">
        <v>0</v>
      </c>
      <c r="M34" s="347" t="s">
        <v>249</v>
      </c>
      <c r="N34" s="318">
        <v>0</v>
      </c>
      <c r="O34" s="319">
        <v>0</v>
      </c>
    </row>
    <row r="35" spans="1:16" s="331" customFormat="1" ht="12.75" customHeight="1" x14ac:dyDescent="0.2">
      <c r="A35" s="332"/>
      <c r="B35" s="749"/>
      <c r="C35" s="360" t="s">
        <v>80</v>
      </c>
      <c r="D35" s="729" t="s">
        <v>249</v>
      </c>
      <c r="E35" s="312">
        <v>0</v>
      </c>
      <c r="F35" s="313" t="s">
        <v>249</v>
      </c>
      <c r="G35" s="314">
        <v>0</v>
      </c>
      <c r="H35" s="315">
        <v>0</v>
      </c>
      <c r="I35" s="731">
        <v>0</v>
      </c>
      <c r="J35" s="362">
        <v>0</v>
      </c>
      <c r="K35" s="732" t="s">
        <v>249</v>
      </c>
      <c r="L35" s="315" t="s">
        <v>249</v>
      </c>
      <c r="M35" s="732">
        <v>0</v>
      </c>
      <c r="N35" s="733">
        <v>0</v>
      </c>
      <c r="O35" s="322">
        <v>0</v>
      </c>
    </row>
    <row r="36" spans="1:16" s="331" customFormat="1" ht="12.75" customHeight="1" x14ac:dyDescent="0.2">
      <c r="A36" s="332"/>
      <c r="B36" s="749"/>
      <c r="C36" s="723" t="s">
        <v>208</v>
      </c>
      <c r="D36" s="729" t="s">
        <v>249</v>
      </c>
      <c r="E36" s="312">
        <v>0</v>
      </c>
      <c r="F36" s="313" t="s">
        <v>249</v>
      </c>
      <c r="G36" s="314">
        <v>0</v>
      </c>
      <c r="H36" s="315">
        <v>0</v>
      </c>
      <c r="I36" s="731">
        <v>0</v>
      </c>
      <c r="J36" s="362">
        <v>0</v>
      </c>
      <c r="K36" s="732" t="s">
        <v>249</v>
      </c>
      <c r="L36" s="315" t="s">
        <v>249</v>
      </c>
      <c r="M36" s="732">
        <v>0</v>
      </c>
      <c r="N36" s="733">
        <v>0</v>
      </c>
      <c r="O36" s="322">
        <v>0</v>
      </c>
    </row>
    <row r="37" spans="1:16" s="331" customFormat="1" ht="12.75" customHeight="1" x14ac:dyDescent="0.2">
      <c r="A37" s="332"/>
      <c r="B37" s="749"/>
      <c r="C37" s="360" t="s">
        <v>47</v>
      </c>
      <c r="D37" s="729" t="s">
        <v>249</v>
      </c>
      <c r="E37" s="312" t="s">
        <v>249</v>
      </c>
      <c r="F37" s="313">
        <v>4472.5200000000004</v>
      </c>
      <c r="G37" s="314">
        <v>0</v>
      </c>
      <c r="H37" s="315">
        <v>0</v>
      </c>
      <c r="I37" s="731" t="s">
        <v>249</v>
      </c>
      <c r="J37" s="362" t="s">
        <v>249</v>
      </c>
      <c r="K37" s="732">
        <v>2197.7800000000002</v>
      </c>
      <c r="L37" s="315" t="s">
        <v>249</v>
      </c>
      <c r="M37" s="732" t="s">
        <v>249</v>
      </c>
      <c r="N37" s="733">
        <v>0</v>
      </c>
      <c r="O37" s="322">
        <v>0</v>
      </c>
    </row>
    <row r="38" spans="1:16" s="331" customFormat="1" ht="12.75" x14ac:dyDescent="0.2">
      <c r="A38" s="332"/>
      <c r="B38" s="752"/>
      <c r="C38" s="389" t="s">
        <v>54</v>
      </c>
      <c r="D38" s="346" t="s">
        <v>249</v>
      </c>
      <c r="E38" s="312" t="s">
        <v>249</v>
      </c>
      <c r="F38" s="313">
        <v>108804.65</v>
      </c>
      <c r="G38" s="314">
        <v>0</v>
      </c>
      <c r="H38" s="315">
        <v>0</v>
      </c>
      <c r="I38" s="321" t="s">
        <v>249</v>
      </c>
      <c r="J38" s="390" t="s">
        <v>249</v>
      </c>
      <c r="K38" s="347">
        <v>18417.47</v>
      </c>
      <c r="L38" s="315">
        <v>0</v>
      </c>
      <c r="M38" s="347">
        <v>18417.47</v>
      </c>
      <c r="N38" s="321">
        <v>0</v>
      </c>
      <c r="O38" s="322">
        <v>0</v>
      </c>
    </row>
    <row r="39" spans="1:16" s="331" customFormat="1" ht="12.75" x14ac:dyDescent="0.2">
      <c r="A39" s="332"/>
      <c r="B39" s="740" t="s">
        <v>50</v>
      </c>
      <c r="C39" s="740"/>
      <c r="D39" s="309">
        <v>221909.19</v>
      </c>
      <c r="E39" s="308">
        <v>17033.02</v>
      </c>
      <c r="F39" s="307">
        <v>204876.16999999998</v>
      </c>
      <c r="G39" s="310">
        <v>0</v>
      </c>
      <c r="H39" s="308">
        <v>0</v>
      </c>
      <c r="I39" s="308">
        <v>2.0099999999999998</v>
      </c>
      <c r="J39" s="307">
        <v>15.34</v>
      </c>
      <c r="K39" s="304">
        <v>25706.25</v>
      </c>
      <c r="L39" s="304">
        <v>2141.27</v>
      </c>
      <c r="M39" s="304">
        <v>23564.980000000003</v>
      </c>
      <c r="N39" s="308">
        <v>0</v>
      </c>
      <c r="O39" s="311">
        <v>0</v>
      </c>
      <c r="P39" s="366"/>
    </row>
    <row r="40" spans="1:16" s="331" customFormat="1" ht="12.75" customHeight="1" x14ac:dyDescent="0.2">
      <c r="A40" s="332"/>
      <c r="B40" s="741" t="s">
        <v>266</v>
      </c>
      <c r="C40" s="353" t="s">
        <v>205</v>
      </c>
      <c r="D40" s="346" t="s">
        <v>249</v>
      </c>
      <c r="E40" s="347" t="s">
        <v>249</v>
      </c>
      <c r="F40" s="376">
        <v>0</v>
      </c>
      <c r="G40" s="349">
        <v>0</v>
      </c>
      <c r="H40" s="349">
        <v>0</v>
      </c>
      <c r="I40" s="349">
        <v>0</v>
      </c>
      <c r="J40" s="349" t="s">
        <v>249</v>
      </c>
      <c r="K40" s="347">
        <v>0</v>
      </c>
      <c r="L40" s="347">
        <v>0</v>
      </c>
      <c r="M40" s="347">
        <v>0</v>
      </c>
      <c r="N40" s="350">
        <v>0</v>
      </c>
      <c r="O40" s="352">
        <v>0</v>
      </c>
    </row>
    <row r="41" spans="1:16" s="331" customFormat="1" ht="12.75" customHeight="1" x14ac:dyDescent="0.2">
      <c r="A41" s="332"/>
      <c r="B41" s="742"/>
      <c r="C41" s="730" t="s">
        <v>204</v>
      </c>
      <c r="D41" s="729" t="s">
        <v>249</v>
      </c>
      <c r="E41" s="724" t="s">
        <v>249</v>
      </c>
      <c r="F41" s="725">
        <v>0</v>
      </c>
      <c r="G41" s="726">
        <v>0</v>
      </c>
      <c r="H41" s="726">
        <v>0</v>
      </c>
      <c r="I41" s="726">
        <v>0</v>
      </c>
      <c r="J41" s="726" t="s">
        <v>249</v>
      </c>
      <c r="K41" s="724">
        <v>0</v>
      </c>
      <c r="L41" s="724">
        <v>0</v>
      </c>
      <c r="M41" s="724">
        <v>0</v>
      </c>
      <c r="N41" s="727">
        <v>0</v>
      </c>
      <c r="O41" s="728">
        <v>0</v>
      </c>
    </row>
    <row r="42" spans="1:16" s="331" customFormat="1" ht="12.75" customHeight="1" x14ac:dyDescent="0.2">
      <c r="A42" s="332"/>
      <c r="B42" s="742"/>
      <c r="C42" s="730" t="s">
        <v>179</v>
      </c>
      <c r="D42" s="729" t="s">
        <v>249</v>
      </c>
      <c r="E42" s="732" t="s">
        <v>249</v>
      </c>
      <c r="F42" s="725">
        <v>0</v>
      </c>
      <c r="G42" s="734">
        <v>0</v>
      </c>
      <c r="H42" s="734">
        <v>0</v>
      </c>
      <c r="I42" s="734">
        <v>0</v>
      </c>
      <c r="J42" s="734" t="s">
        <v>249</v>
      </c>
      <c r="K42" s="732">
        <v>0</v>
      </c>
      <c r="L42" s="732">
        <v>0</v>
      </c>
      <c r="M42" s="732">
        <v>0</v>
      </c>
      <c r="N42" s="735">
        <v>0</v>
      </c>
      <c r="O42" s="728">
        <v>0</v>
      </c>
    </row>
    <row r="43" spans="1:16" s="331" customFormat="1" ht="12.75" customHeight="1" x14ac:dyDescent="0.2">
      <c r="A43" s="332"/>
      <c r="B43" s="742"/>
      <c r="C43" s="730" t="s">
        <v>107</v>
      </c>
      <c r="D43" s="729" t="s">
        <v>249</v>
      </c>
      <c r="E43" s="732" t="s">
        <v>249</v>
      </c>
      <c r="F43" s="725">
        <v>0</v>
      </c>
      <c r="G43" s="734">
        <v>0</v>
      </c>
      <c r="H43" s="734">
        <v>0</v>
      </c>
      <c r="I43" s="734">
        <v>0</v>
      </c>
      <c r="J43" s="734" t="s">
        <v>249</v>
      </c>
      <c r="K43" s="732">
        <v>0</v>
      </c>
      <c r="L43" s="732">
        <v>0</v>
      </c>
      <c r="M43" s="732">
        <v>0</v>
      </c>
      <c r="N43" s="735">
        <v>0</v>
      </c>
      <c r="O43" s="728">
        <v>0</v>
      </c>
    </row>
    <row r="44" spans="1:16" s="331" customFormat="1" ht="12.75" customHeight="1" x14ac:dyDescent="0.2">
      <c r="A44" s="332"/>
      <c r="B44" s="742"/>
      <c r="C44" s="730" t="s">
        <v>220</v>
      </c>
      <c r="D44" s="729" t="s">
        <v>249</v>
      </c>
      <c r="E44" s="732">
        <v>0</v>
      </c>
      <c r="F44" s="725" t="s">
        <v>249</v>
      </c>
      <c r="G44" s="734">
        <v>0</v>
      </c>
      <c r="H44" s="734">
        <v>0</v>
      </c>
      <c r="I44" s="734">
        <v>0</v>
      </c>
      <c r="J44" s="734">
        <v>0</v>
      </c>
      <c r="K44" s="732">
        <v>0</v>
      </c>
      <c r="L44" s="732">
        <v>0</v>
      </c>
      <c r="M44" s="732">
        <v>0</v>
      </c>
      <c r="N44" s="735" t="s">
        <v>249</v>
      </c>
      <c r="O44" s="728">
        <v>0</v>
      </c>
    </row>
    <row r="45" spans="1:16" s="331" customFormat="1" ht="12.75" customHeight="1" x14ac:dyDescent="0.2">
      <c r="A45" s="332"/>
      <c r="B45" s="742"/>
      <c r="C45" s="730" t="s">
        <v>252</v>
      </c>
      <c r="D45" s="729" t="s">
        <v>249</v>
      </c>
      <c r="E45" s="732" t="s">
        <v>249</v>
      </c>
      <c r="F45" s="725">
        <v>0</v>
      </c>
      <c r="G45" s="734">
        <v>0</v>
      </c>
      <c r="H45" s="734">
        <v>0</v>
      </c>
      <c r="I45" s="734" t="s">
        <v>249</v>
      </c>
      <c r="J45" s="734">
        <v>0</v>
      </c>
      <c r="K45" s="732">
        <v>0</v>
      </c>
      <c r="L45" s="732">
        <v>0</v>
      </c>
      <c r="M45" s="732">
        <v>0</v>
      </c>
      <c r="N45" s="735">
        <v>0</v>
      </c>
      <c r="O45" s="728">
        <v>0</v>
      </c>
    </row>
    <row r="46" spans="1:16" s="331" customFormat="1" ht="12.75" customHeight="1" x14ac:dyDescent="0.2">
      <c r="A46" s="332"/>
      <c r="B46" s="742"/>
      <c r="C46" s="730" t="s">
        <v>262</v>
      </c>
      <c r="D46" s="729" t="s">
        <v>249</v>
      </c>
      <c r="E46" s="732" t="s">
        <v>249</v>
      </c>
      <c r="F46" s="725">
        <v>0</v>
      </c>
      <c r="G46" s="734">
        <v>0</v>
      </c>
      <c r="H46" s="734">
        <v>0</v>
      </c>
      <c r="I46" s="734">
        <v>0</v>
      </c>
      <c r="J46" s="734" t="s">
        <v>249</v>
      </c>
      <c r="K46" s="732">
        <v>0</v>
      </c>
      <c r="L46" s="732">
        <v>0</v>
      </c>
      <c r="M46" s="732">
        <v>0</v>
      </c>
      <c r="N46" s="735">
        <v>0</v>
      </c>
      <c r="O46" s="728">
        <v>0</v>
      </c>
    </row>
    <row r="47" spans="1:16" s="331" customFormat="1" ht="12.75" customHeight="1" x14ac:dyDescent="0.2">
      <c r="A47" s="332"/>
      <c r="B47" s="742"/>
      <c r="C47" s="730" t="s">
        <v>181</v>
      </c>
      <c r="D47" s="729" t="s">
        <v>249</v>
      </c>
      <c r="E47" s="732" t="s">
        <v>249</v>
      </c>
      <c r="F47" s="725">
        <v>0</v>
      </c>
      <c r="G47" s="734">
        <v>0</v>
      </c>
      <c r="H47" s="734">
        <v>0</v>
      </c>
      <c r="I47" s="734">
        <v>0</v>
      </c>
      <c r="J47" s="734" t="s">
        <v>249</v>
      </c>
      <c r="K47" s="732">
        <v>0</v>
      </c>
      <c r="L47" s="732">
        <v>0</v>
      </c>
      <c r="M47" s="732">
        <v>0</v>
      </c>
      <c r="N47" s="735">
        <v>0</v>
      </c>
      <c r="O47" s="728">
        <v>0</v>
      </c>
    </row>
    <row r="48" spans="1:16" s="331" customFormat="1" ht="12.75" customHeight="1" x14ac:dyDescent="0.2">
      <c r="A48" s="332"/>
      <c r="B48" s="742"/>
      <c r="C48" s="730" t="s">
        <v>182</v>
      </c>
      <c r="D48" s="729" t="s">
        <v>249</v>
      </c>
      <c r="E48" s="732" t="s">
        <v>249</v>
      </c>
      <c r="F48" s="725">
        <v>0</v>
      </c>
      <c r="G48" s="734">
        <v>0</v>
      </c>
      <c r="H48" s="734">
        <v>0</v>
      </c>
      <c r="I48" s="734">
        <v>0</v>
      </c>
      <c r="J48" s="734" t="s">
        <v>249</v>
      </c>
      <c r="K48" s="732">
        <v>0</v>
      </c>
      <c r="L48" s="732">
        <v>0</v>
      </c>
      <c r="M48" s="732">
        <v>0</v>
      </c>
      <c r="N48" s="735">
        <v>0</v>
      </c>
      <c r="O48" s="728">
        <v>0</v>
      </c>
    </row>
    <row r="49" spans="1:16" s="331" customFormat="1" ht="12.75" customHeight="1" x14ac:dyDescent="0.2">
      <c r="A49" s="332"/>
      <c r="B49" s="742"/>
      <c r="C49" s="730" t="s">
        <v>263</v>
      </c>
      <c r="D49" s="729" t="s">
        <v>249</v>
      </c>
      <c r="E49" s="732" t="s">
        <v>249</v>
      </c>
      <c r="F49" s="725">
        <v>0</v>
      </c>
      <c r="G49" s="734">
        <v>0</v>
      </c>
      <c r="H49" s="734">
        <v>0</v>
      </c>
      <c r="I49" s="734">
        <v>0</v>
      </c>
      <c r="J49" s="734" t="s">
        <v>249</v>
      </c>
      <c r="K49" s="732">
        <v>0</v>
      </c>
      <c r="L49" s="732">
        <v>0</v>
      </c>
      <c r="M49" s="732">
        <v>0</v>
      </c>
      <c r="N49" s="735">
        <v>0</v>
      </c>
      <c r="O49" s="728">
        <v>0</v>
      </c>
    </row>
    <row r="50" spans="1:16" s="331" customFormat="1" ht="12.75" customHeight="1" x14ac:dyDescent="0.2">
      <c r="A50" s="332"/>
      <c r="B50" s="742"/>
      <c r="C50" s="730" t="s">
        <v>184</v>
      </c>
      <c r="D50" s="729" t="s">
        <v>249</v>
      </c>
      <c r="E50" s="732" t="s">
        <v>249</v>
      </c>
      <c r="F50" s="725">
        <v>0</v>
      </c>
      <c r="G50" s="734">
        <v>0</v>
      </c>
      <c r="H50" s="734">
        <v>0</v>
      </c>
      <c r="I50" s="734">
        <v>0</v>
      </c>
      <c r="J50" s="734" t="s">
        <v>249</v>
      </c>
      <c r="K50" s="732">
        <v>0</v>
      </c>
      <c r="L50" s="732">
        <v>0</v>
      </c>
      <c r="M50" s="732">
        <v>0</v>
      </c>
      <c r="N50" s="735">
        <v>0</v>
      </c>
      <c r="O50" s="728" t="s">
        <v>249</v>
      </c>
    </row>
    <row r="51" spans="1:16" s="331" customFormat="1" ht="12.75" customHeight="1" x14ac:dyDescent="0.2">
      <c r="A51" s="332"/>
      <c r="B51" s="742"/>
      <c r="C51" s="730" t="s">
        <v>58</v>
      </c>
      <c r="D51" s="729" t="s">
        <v>249</v>
      </c>
      <c r="E51" s="732" t="s">
        <v>249</v>
      </c>
      <c r="F51" s="725">
        <v>0</v>
      </c>
      <c r="G51" s="734">
        <v>0</v>
      </c>
      <c r="H51" s="734">
        <v>0</v>
      </c>
      <c r="I51" s="734">
        <v>0</v>
      </c>
      <c r="J51" s="734">
        <v>0</v>
      </c>
      <c r="K51" s="732">
        <v>0</v>
      </c>
      <c r="L51" s="732">
        <v>0</v>
      </c>
      <c r="M51" s="732">
        <v>0</v>
      </c>
      <c r="N51" s="735">
        <v>0</v>
      </c>
      <c r="O51" s="728" t="s">
        <v>249</v>
      </c>
    </row>
    <row r="52" spans="1:16" s="331" customFormat="1" ht="12.75" customHeight="1" x14ac:dyDescent="0.2">
      <c r="A52" s="332"/>
      <c r="B52" s="742"/>
      <c r="C52" s="730" t="s">
        <v>264</v>
      </c>
      <c r="D52" s="729" t="s">
        <v>249</v>
      </c>
      <c r="E52" s="732" t="s">
        <v>249</v>
      </c>
      <c r="F52" s="725">
        <v>0</v>
      </c>
      <c r="G52" s="734">
        <v>0</v>
      </c>
      <c r="H52" s="734">
        <v>0</v>
      </c>
      <c r="I52" s="734">
        <v>0</v>
      </c>
      <c r="J52" s="734" t="s">
        <v>249</v>
      </c>
      <c r="K52" s="732">
        <v>0</v>
      </c>
      <c r="L52" s="732">
        <v>0</v>
      </c>
      <c r="M52" s="732">
        <v>0</v>
      </c>
      <c r="N52" s="735">
        <v>0</v>
      </c>
      <c r="O52" s="728">
        <v>0</v>
      </c>
    </row>
    <row r="53" spans="1:16" s="331" customFormat="1" ht="12.75" customHeight="1" x14ac:dyDescent="0.2">
      <c r="A53" s="332"/>
      <c r="B53" s="742"/>
      <c r="C53" s="730" t="s">
        <v>65</v>
      </c>
      <c r="D53" s="729" t="s">
        <v>249</v>
      </c>
      <c r="E53" s="724" t="s">
        <v>249</v>
      </c>
      <c r="F53" s="725">
        <v>0</v>
      </c>
      <c r="G53" s="726">
        <v>0</v>
      </c>
      <c r="H53" s="726">
        <v>0</v>
      </c>
      <c r="I53" s="726">
        <v>0</v>
      </c>
      <c r="J53" s="726" t="s">
        <v>249</v>
      </c>
      <c r="K53" s="724">
        <v>0</v>
      </c>
      <c r="L53" s="724">
        <v>0</v>
      </c>
      <c r="M53" s="724">
        <v>0</v>
      </c>
      <c r="N53" s="727">
        <v>0</v>
      </c>
      <c r="O53" s="728">
        <v>0</v>
      </c>
    </row>
    <row r="54" spans="1:16" s="331" customFormat="1" ht="12.75" customHeight="1" x14ac:dyDescent="0.2">
      <c r="A54" s="332"/>
      <c r="B54" s="742"/>
      <c r="C54" s="730" t="s">
        <v>60</v>
      </c>
      <c r="D54" s="729" t="s">
        <v>249</v>
      </c>
      <c r="E54" s="724" t="s">
        <v>249</v>
      </c>
      <c r="F54" s="725">
        <v>0</v>
      </c>
      <c r="G54" s="726">
        <v>0</v>
      </c>
      <c r="H54" s="726">
        <v>0</v>
      </c>
      <c r="I54" s="726">
        <v>0</v>
      </c>
      <c r="J54" s="726" t="s">
        <v>249</v>
      </c>
      <c r="K54" s="724">
        <v>0</v>
      </c>
      <c r="L54" s="724">
        <v>0</v>
      </c>
      <c r="M54" s="724">
        <v>0</v>
      </c>
      <c r="N54" s="727">
        <v>0</v>
      </c>
      <c r="O54" s="728" t="s">
        <v>249</v>
      </c>
    </row>
    <row r="55" spans="1:16" s="331" customFormat="1" ht="12.75" customHeight="1" x14ac:dyDescent="0.2">
      <c r="A55" s="332"/>
      <c r="B55" s="742"/>
      <c r="C55" s="730" t="s">
        <v>61</v>
      </c>
      <c r="D55" s="729" t="s">
        <v>249</v>
      </c>
      <c r="E55" s="724" t="s">
        <v>249</v>
      </c>
      <c r="F55" s="725">
        <v>0</v>
      </c>
      <c r="G55" s="726">
        <v>0</v>
      </c>
      <c r="H55" s="726">
        <v>0</v>
      </c>
      <c r="I55" s="726" t="s">
        <v>249</v>
      </c>
      <c r="J55" s="726">
        <v>0</v>
      </c>
      <c r="K55" s="724">
        <v>0</v>
      </c>
      <c r="L55" s="724">
        <v>0</v>
      </c>
      <c r="M55" s="724">
        <v>0</v>
      </c>
      <c r="N55" s="727">
        <v>0</v>
      </c>
      <c r="O55" s="728" t="s">
        <v>249</v>
      </c>
    </row>
    <row r="56" spans="1:16" s="331" customFormat="1" ht="12.75" customHeight="1" x14ac:dyDescent="0.2">
      <c r="A56" s="332"/>
      <c r="B56" s="742"/>
      <c r="C56" s="730" t="s">
        <v>153</v>
      </c>
      <c r="D56" s="729" t="s">
        <v>249</v>
      </c>
      <c r="E56" s="724" t="s">
        <v>249</v>
      </c>
      <c r="F56" s="725">
        <v>0</v>
      </c>
      <c r="G56" s="726">
        <v>0</v>
      </c>
      <c r="H56" s="726">
        <v>0</v>
      </c>
      <c r="I56" s="726">
        <v>0</v>
      </c>
      <c r="J56" s="726" t="s">
        <v>249</v>
      </c>
      <c r="K56" s="724">
        <v>0</v>
      </c>
      <c r="L56" s="724">
        <v>0</v>
      </c>
      <c r="M56" s="724">
        <v>0</v>
      </c>
      <c r="N56" s="727">
        <v>0</v>
      </c>
      <c r="O56" s="728">
        <v>0</v>
      </c>
    </row>
    <row r="57" spans="1:16" s="331" customFormat="1" ht="12.75" customHeight="1" x14ac:dyDescent="0.2">
      <c r="A57" s="332"/>
      <c r="B57" s="742"/>
      <c r="C57" s="730" t="s">
        <v>261</v>
      </c>
      <c r="D57" s="729">
        <v>51000</v>
      </c>
      <c r="E57" s="724">
        <v>1000</v>
      </c>
      <c r="F57" s="725">
        <v>50000</v>
      </c>
      <c r="G57" s="726">
        <v>2250.5</v>
      </c>
      <c r="H57" s="726">
        <v>0</v>
      </c>
      <c r="I57" s="726">
        <v>3222.6</v>
      </c>
      <c r="J57" s="726">
        <v>2387.98</v>
      </c>
      <c r="K57" s="724">
        <v>0</v>
      </c>
      <c r="L57" s="724">
        <v>0</v>
      </c>
      <c r="M57" s="724">
        <v>0</v>
      </c>
      <c r="N57" s="727">
        <v>617.27</v>
      </c>
      <c r="O57" s="728">
        <v>46.6</v>
      </c>
    </row>
    <row r="58" spans="1:16" s="331" customFormat="1" ht="12.75" customHeight="1" x14ac:dyDescent="0.2">
      <c r="A58" s="332"/>
      <c r="B58" s="742"/>
      <c r="C58" s="730" t="s">
        <v>253</v>
      </c>
      <c r="D58" s="729" t="s">
        <v>249</v>
      </c>
      <c r="E58" s="724" t="s">
        <v>249</v>
      </c>
      <c r="F58" s="725">
        <v>0</v>
      </c>
      <c r="G58" s="726">
        <v>0</v>
      </c>
      <c r="H58" s="726">
        <v>0</v>
      </c>
      <c r="I58" s="726" t="s">
        <v>249</v>
      </c>
      <c r="J58" s="726">
        <v>0</v>
      </c>
      <c r="K58" s="724">
        <v>0</v>
      </c>
      <c r="L58" s="724">
        <v>0</v>
      </c>
      <c r="M58" s="724">
        <v>0</v>
      </c>
      <c r="N58" s="727">
        <v>0</v>
      </c>
      <c r="O58" s="728">
        <v>0</v>
      </c>
    </row>
    <row r="59" spans="1:16" s="331" customFormat="1" ht="12.75" customHeight="1" x14ac:dyDescent="0.2">
      <c r="A59" s="332"/>
      <c r="B59" s="742"/>
      <c r="C59" s="730" t="s">
        <v>265</v>
      </c>
      <c r="D59" s="729" t="s">
        <v>249</v>
      </c>
      <c r="E59" s="724" t="s">
        <v>249</v>
      </c>
      <c r="F59" s="725">
        <v>0</v>
      </c>
      <c r="G59" s="726" t="s">
        <v>249</v>
      </c>
      <c r="H59" s="726">
        <v>0</v>
      </c>
      <c r="I59" s="726">
        <v>167.4</v>
      </c>
      <c r="J59" s="726" t="s">
        <v>249</v>
      </c>
      <c r="K59" s="724">
        <v>0</v>
      </c>
      <c r="L59" s="724">
        <v>0</v>
      </c>
      <c r="M59" s="724">
        <v>0</v>
      </c>
      <c r="N59" s="727">
        <v>0</v>
      </c>
      <c r="O59" s="728">
        <v>0</v>
      </c>
    </row>
    <row r="60" spans="1:16" s="331" customFormat="1" ht="12.75" customHeight="1" x14ac:dyDescent="0.2">
      <c r="A60" s="332"/>
      <c r="B60" s="742"/>
      <c r="C60" s="730" t="s">
        <v>183</v>
      </c>
      <c r="D60" s="729" t="s">
        <v>249</v>
      </c>
      <c r="E60" s="724" t="s">
        <v>249</v>
      </c>
      <c r="F60" s="725">
        <v>0</v>
      </c>
      <c r="G60" s="726">
        <v>0</v>
      </c>
      <c r="H60" s="726">
        <v>0</v>
      </c>
      <c r="I60" s="726">
        <v>0</v>
      </c>
      <c r="J60" s="726" t="s">
        <v>249</v>
      </c>
      <c r="K60" s="724">
        <v>0</v>
      </c>
      <c r="L60" s="724">
        <v>0</v>
      </c>
      <c r="M60" s="724">
        <v>0</v>
      </c>
      <c r="N60" s="727">
        <v>0</v>
      </c>
      <c r="O60" s="728" t="s">
        <v>249</v>
      </c>
    </row>
    <row r="61" spans="1:16" s="331" customFormat="1" ht="12.75" x14ac:dyDescent="0.2">
      <c r="A61" s="332"/>
      <c r="B61" s="741"/>
      <c r="C61" s="345" t="s">
        <v>62</v>
      </c>
      <c r="D61" s="346" t="s">
        <v>249</v>
      </c>
      <c r="E61" s="347" t="s">
        <v>249</v>
      </c>
      <c r="F61" s="376">
        <v>0</v>
      </c>
      <c r="G61" s="349">
        <v>0</v>
      </c>
      <c r="H61" s="349">
        <v>0</v>
      </c>
      <c r="I61" s="349">
        <v>0</v>
      </c>
      <c r="J61" s="349">
        <v>0</v>
      </c>
      <c r="K61" s="347">
        <v>0</v>
      </c>
      <c r="L61" s="347">
        <v>0</v>
      </c>
      <c r="M61" s="347">
        <v>0</v>
      </c>
      <c r="N61" s="350">
        <v>0</v>
      </c>
      <c r="O61" s="352" t="s">
        <v>249</v>
      </c>
    </row>
    <row r="62" spans="1:16" s="331" customFormat="1" ht="12.75" x14ac:dyDescent="0.2">
      <c r="A62" s="332"/>
      <c r="B62" s="741"/>
      <c r="C62" s="353" t="s">
        <v>47</v>
      </c>
      <c r="D62" s="346">
        <v>27801.11</v>
      </c>
      <c r="E62" s="347" t="s">
        <v>249</v>
      </c>
      <c r="F62" s="376" t="s">
        <v>249</v>
      </c>
      <c r="G62" s="349">
        <v>0</v>
      </c>
      <c r="H62" s="349">
        <v>0</v>
      </c>
      <c r="I62" s="349" t="s">
        <v>249</v>
      </c>
      <c r="J62" s="349" t="s">
        <v>249</v>
      </c>
      <c r="K62" s="347">
        <v>0</v>
      </c>
      <c r="L62" s="347">
        <v>0</v>
      </c>
      <c r="M62" s="347">
        <v>0</v>
      </c>
      <c r="N62" s="350" t="s">
        <v>249</v>
      </c>
      <c r="O62" s="352" t="s">
        <v>249</v>
      </c>
    </row>
    <row r="63" spans="1:16" s="331" customFormat="1" ht="12.75" x14ac:dyDescent="0.2">
      <c r="B63" s="741"/>
      <c r="C63" s="353" t="s">
        <v>54</v>
      </c>
      <c r="D63" s="346">
        <v>342943</v>
      </c>
      <c r="E63" s="347" t="s">
        <v>249</v>
      </c>
      <c r="F63" s="376">
        <v>342943</v>
      </c>
      <c r="G63" s="349">
        <v>0</v>
      </c>
      <c r="H63" s="349">
        <v>0</v>
      </c>
      <c r="I63" s="349">
        <v>0</v>
      </c>
      <c r="J63" s="349" t="s">
        <v>249</v>
      </c>
      <c r="K63" s="347">
        <v>0</v>
      </c>
      <c r="L63" s="347">
        <v>0</v>
      </c>
      <c r="M63" s="347">
        <v>0</v>
      </c>
      <c r="N63" s="350">
        <v>348.06</v>
      </c>
      <c r="O63" s="352">
        <v>0</v>
      </c>
    </row>
    <row r="64" spans="1:16" s="331" customFormat="1" ht="12.75" x14ac:dyDescent="0.2">
      <c r="A64" s="391"/>
      <c r="B64" s="743" t="s">
        <v>50</v>
      </c>
      <c r="C64" s="743"/>
      <c r="D64" s="307">
        <v>439544.11</v>
      </c>
      <c r="E64" s="304">
        <v>34081.1</v>
      </c>
      <c r="F64" s="304">
        <v>405463</v>
      </c>
      <c r="G64" s="323" t="s">
        <v>249</v>
      </c>
      <c r="H64" s="304">
        <v>0</v>
      </c>
      <c r="I64" s="304">
        <v>3402.63</v>
      </c>
      <c r="J64" s="304">
        <v>4686.8599999999997</v>
      </c>
      <c r="K64" s="304">
        <v>0</v>
      </c>
      <c r="L64" s="304">
        <v>0</v>
      </c>
      <c r="M64" s="304">
        <v>0</v>
      </c>
      <c r="N64" s="304">
        <v>973.79</v>
      </c>
      <c r="O64" s="311">
        <v>100.03999999999999</v>
      </c>
      <c r="P64" s="366"/>
    </row>
    <row r="65" spans="1:16" s="331" customFormat="1" ht="18.75" customHeight="1" thickBot="1" x14ac:dyDescent="0.25">
      <c r="A65" s="332"/>
      <c r="B65" s="744" t="s">
        <v>95</v>
      </c>
      <c r="C65" s="744"/>
      <c r="D65" s="324">
        <v>57977342.699999996</v>
      </c>
      <c r="E65" s="324">
        <v>55913896.169999994</v>
      </c>
      <c r="F65" s="325">
        <v>2063446.5199999998</v>
      </c>
      <c r="G65" s="392">
        <v>405649.69999999995</v>
      </c>
      <c r="H65" s="324">
        <v>0</v>
      </c>
      <c r="I65" s="324">
        <v>179196.35000000003</v>
      </c>
      <c r="J65" s="324">
        <v>431317.67000000004</v>
      </c>
      <c r="K65" s="324">
        <v>2030806.77</v>
      </c>
      <c r="L65" s="324">
        <v>2141.27</v>
      </c>
      <c r="M65" s="324">
        <v>2028665.5</v>
      </c>
      <c r="N65" s="324">
        <v>973.79</v>
      </c>
      <c r="O65" s="326">
        <v>101.58999999999999</v>
      </c>
    </row>
    <row r="66" spans="1:16" s="331" customFormat="1" ht="20.25" customHeight="1" thickTop="1" thickBot="1" x14ac:dyDescent="0.25">
      <c r="A66" s="332"/>
      <c r="B66" s="745" t="s">
        <v>96</v>
      </c>
      <c r="C66" s="745"/>
      <c r="D66" s="699">
        <v>865600301.62</v>
      </c>
      <c r="E66" s="700">
        <v>59299492</v>
      </c>
      <c r="F66" s="701">
        <v>806300809.62</v>
      </c>
      <c r="G66" s="702">
        <v>405649.7</v>
      </c>
      <c r="H66" s="329">
        <v>55210.51</v>
      </c>
      <c r="I66" s="329">
        <v>179196.35</v>
      </c>
      <c r="J66" s="329">
        <v>431317.674</v>
      </c>
      <c r="K66" s="329">
        <v>243098296.55000001</v>
      </c>
      <c r="L66" s="329">
        <v>9932.0851000000002</v>
      </c>
      <c r="M66" s="329">
        <v>243088364.46490002</v>
      </c>
      <c r="N66" s="329">
        <v>973.78700000000003</v>
      </c>
      <c r="O66" s="330">
        <v>101.57899999999999</v>
      </c>
      <c r="P66" s="366"/>
    </row>
    <row r="67" spans="1:16" s="331" customFormat="1" ht="12" thickTop="1" x14ac:dyDescent="0.2">
      <c r="A67" s="332"/>
      <c r="B67" s="332"/>
      <c r="C67" s="332"/>
      <c r="D67" s="332"/>
      <c r="E67" s="332"/>
      <c r="F67" s="332"/>
      <c r="G67" s="332"/>
      <c r="H67" s="393"/>
      <c r="I67" s="332"/>
      <c r="J67" s="332"/>
      <c r="K67" s="393"/>
      <c r="L67" s="393"/>
      <c r="M67" s="393"/>
      <c r="N67" s="332"/>
      <c r="O67" s="332"/>
    </row>
    <row r="68" spans="1:16" s="331" customFormat="1" ht="12" x14ac:dyDescent="0.2">
      <c r="A68" s="332"/>
      <c r="B68" s="394" t="s">
        <v>97</v>
      </c>
      <c r="C68" s="332"/>
      <c r="D68" s="332"/>
      <c r="E68" s="332"/>
      <c r="F68" s="332"/>
      <c r="G68" s="332"/>
      <c r="H68" s="332"/>
      <c r="I68" s="332"/>
      <c r="J68" s="332"/>
      <c r="K68" s="332"/>
      <c r="L68" s="332"/>
      <c r="M68" s="332"/>
      <c r="N68" s="332"/>
      <c r="O68" s="332"/>
    </row>
    <row r="69" spans="1:16" s="331" customFormat="1" ht="12" x14ac:dyDescent="0.2">
      <c r="A69" s="332"/>
      <c r="B69" s="602" t="s">
        <v>246</v>
      </c>
      <c r="C69" s="332"/>
      <c r="D69" s="332"/>
      <c r="E69" s="332"/>
      <c r="F69" s="332"/>
      <c r="H69" s="332"/>
      <c r="I69" s="332"/>
      <c r="J69" s="332"/>
      <c r="K69" s="332"/>
      <c r="L69" s="332"/>
      <c r="M69" s="332"/>
      <c r="O69" s="332"/>
    </row>
    <row r="70" spans="1:16" s="331" customFormat="1" x14ac:dyDescent="0.2">
      <c r="A70" s="332"/>
      <c r="B70" s="332"/>
      <c r="C70" s="332"/>
      <c r="D70" s="332"/>
      <c r="E70" s="332"/>
      <c r="F70" s="332"/>
      <c r="G70" s="332"/>
      <c r="H70" s="332"/>
      <c r="I70" s="332"/>
      <c r="J70" s="332"/>
      <c r="K70" s="332"/>
      <c r="L70" s="332"/>
      <c r="M70" s="332"/>
      <c r="N70" s="332"/>
      <c r="O70" s="332"/>
    </row>
    <row r="71" spans="1:16" s="331" customFormat="1" x14ac:dyDescent="0.2">
      <c r="A71" s="332"/>
      <c r="B71" s="332"/>
      <c r="C71" s="332"/>
      <c r="D71" s="332"/>
      <c r="E71" s="332"/>
      <c r="F71" s="332"/>
      <c r="G71" s="332"/>
      <c r="H71" s="393"/>
      <c r="I71" s="332"/>
      <c r="J71" s="332"/>
      <c r="K71" s="393"/>
      <c r="L71" s="393"/>
      <c r="M71" s="393"/>
      <c r="N71" s="332"/>
      <c r="O71" s="332"/>
    </row>
    <row r="72" spans="1:16" s="331" customFormat="1" x14ac:dyDescent="0.2">
      <c r="A72" s="332"/>
      <c r="B72" s="332"/>
      <c r="C72" s="332"/>
      <c r="D72" s="332"/>
      <c r="E72" s="332"/>
      <c r="F72" s="332"/>
      <c r="G72" s="332"/>
      <c r="H72" s="393"/>
      <c r="I72" s="332"/>
      <c r="J72" s="332"/>
      <c r="K72" s="393"/>
      <c r="L72" s="393"/>
      <c r="M72" s="393"/>
      <c r="N72" s="332"/>
      <c r="O72" s="332"/>
    </row>
    <row r="73" spans="1:16" s="331" customFormat="1" x14ac:dyDescent="0.2">
      <c r="A73" s="332"/>
      <c r="B73" s="332"/>
      <c r="C73" s="332"/>
      <c r="D73" s="332"/>
      <c r="E73" s="332"/>
      <c r="F73" s="332"/>
      <c r="G73" s="332"/>
      <c r="H73" s="393"/>
      <c r="I73" s="332"/>
      <c r="J73" s="332"/>
      <c r="K73" s="393"/>
      <c r="L73" s="393"/>
      <c r="M73" s="393"/>
      <c r="N73" s="332"/>
      <c r="O73" s="332"/>
    </row>
    <row r="74" spans="1:16" s="331" customFormat="1" x14ac:dyDescent="0.2">
      <c r="A74" s="332"/>
      <c r="B74" s="332"/>
      <c r="C74" s="332"/>
      <c r="D74" s="332"/>
      <c r="E74" s="332"/>
      <c r="F74" s="332"/>
      <c r="G74" s="332"/>
      <c r="H74" s="393"/>
      <c r="I74" s="332"/>
      <c r="J74" s="332"/>
      <c r="K74" s="393"/>
      <c r="L74" s="393"/>
      <c r="M74" s="393"/>
      <c r="N74" s="332"/>
      <c r="O74" s="332"/>
    </row>
    <row r="75" spans="1:16" s="331" customFormat="1" x14ac:dyDescent="0.2">
      <c r="A75" s="332"/>
      <c r="B75" s="332"/>
      <c r="C75" s="332"/>
      <c r="D75" s="332"/>
      <c r="E75" s="332"/>
      <c r="F75" s="332"/>
      <c r="G75" s="332"/>
      <c r="H75" s="393"/>
      <c r="I75" s="332"/>
      <c r="J75" s="332"/>
      <c r="K75" s="393"/>
      <c r="L75" s="393"/>
      <c r="M75" s="393"/>
      <c r="N75" s="332"/>
      <c r="O75" s="332"/>
    </row>
    <row r="76" spans="1:16" s="331" customFormat="1" x14ac:dyDescent="0.2">
      <c r="A76" s="332"/>
      <c r="B76" s="332"/>
      <c r="C76" s="332"/>
      <c r="D76" s="332"/>
      <c r="E76" s="332"/>
      <c r="F76" s="332"/>
      <c r="G76" s="332"/>
      <c r="H76" s="393"/>
      <c r="I76" s="332"/>
      <c r="J76" s="332"/>
      <c r="K76" s="393"/>
      <c r="L76" s="393"/>
      <c r="M76" s="393"/>
      <c r="N76" s="332"/>
      <c r="O76" s="332"/>
    </row>
    <row r="77" spans="1:16" s="331" customFormat="1" x14ac:dyDescent="0.2">
      <c r="A77" s="332"/>
      <c r="B77" s="332"/>
      <c r="C77" s="332"/>
      <c r="D77" s="332"/>
      <c r="E77" s="332"/>
      <c r="F77" s="332"/>
      <c r="G77" s="332"/>
      <c r="H77" s="393"/>
      <c r="I77" s="332"/>
      <c r="J77" s="332"/>
      <c r="K77" s="393"/>
      <c r="L77" s="393"/>
      <c r="M77" s="393"/>
      <c r="N77" s="332"/>
      <c r="O77" s="332"/>
    </row>
    <row r="78" spans="1:16" s="331" customFormat="1" x14ac:dyDescent="0.2">
      <c r="A78" s="332"/>
      <c r="B78" s="332"/>
      <c r="C78" s="332"/>
      <c r="D78" s="332"/>
      <c r="E78" s="332"/>
      <c r="F78" s="332"/>
      <c r="G78" s="332"/>
      <c r="H78" s="393"/>
      <c r="I78" s="332"/>
      <c r="J78" s="332"/>
      <c r="K78" s="393"/>
      <c r="L78" s="393"/>
      <c r="M78" s="393"/>
      <c r="N78" s="332"/>
      <c r="O78" s="332"/>
    </row>
    <row r="79" spans="1:16" s="331" customFormat="1" x14ac:dyDescent="0.2">
      <c r="A79" s="332"/>
      <c r="B79" s="332"/>
      <c r="C79" s="332"/>
      <c r="D79" s="332"/>
      <c r="E79" s="332"/>
      <c r="F79" s="332"/>
      <c r="G79" s="332"/>
      <c r="H79" s="393"/>
      <c r="I79" s="332"/>
      <c r="J79" s="332"/>
      <c r="K79" s="393"/>
      <c r="L79" s="393"/>
      <c r="M79" s="393"/>
      <c r="N79" s="332"/>
      <c r="O79" s="332"/>
    </row>
    <row r="80" spans="1:16" s="331" customFormat="1" x14ac:dyDescent="0.2">
      <c r="A80" s="332"/>
      <c r="B80" s="332"/>
      <c r="C80" s="332"/>
      <c r="D80" s="332"/>
      <c r="E80" s="332"/>
      <c r="F80" s="332"/>
      <c r="G80" s="332"/>
      <c r="H80" s="393"/>
      <c r="I80" s="332"/>
      <c r="J80" s="332"/>
      <c r="K80" s="393"/>
      <c r="L80" s="393"/>
      <c r="M80" s="393"/>
      <c r="N80" s="332"/>
      <c r="O80" s="332"/>
    </row>
    <row r="81" spans="1:15" s="331" customFormat="1" x14ac:dyDescent="0.2">
      <c r="A81" s="332"/>
      <c r="B81" s="332"/>
      <c r="C81" s="332"/>
      <c r="D81" s="332"/>
      <c r="E81" s="332"/>
      <c r="F81" s="332"/>
      <c r="G81" s="332"/>
      <c r="H81" s="393"/>
      <c r="I81" s="332"/>
      <c r="J81" s="332"/>
      <c r="K81" s="393"/>
      <c r="L81" s="393"/>
      <c r="M81" s="393"/>
      <c r="N81" s="332"/>
      <c r="O81" s="332"/>
    </row>
    <row r="82" spans="1:15" s="331" customFormat="1" x14ac:dyDescent="0.2">
      <c r="A82" s="332"/>
      <c r="B82" s="332"/>
      <c r="C82" s="332"/>
      <c r="D82" s="332"/>
      <c r="E82" s="332"/>
      <c r="F82" s="332"/>
      <c r="G82" s="332"/>
      <c r="H82" s="393"/>
      <c r="I82" s="332"/>
      <c r="J82" s="332"/>
      <c r="K82" s="393"/>
      <c r="L82" s="393"/>
      <c r="M82" s="393"/>
      <c r="N82" s="332"/>
      <c r="O82" s="332"/>
    </row>
    <row r="83" spans="1:15" s="331" customFormat="1" x14ac:dyDescent="0.2">
      <c r="A83" s="332"/>
      <c r="B83" s="332"/>
      <c r="C83" s="332"/>
      <c r="D83" s="332"/>
      <c r="E83" s="332"/>
      <c r="F83" s="332"/>
      <c r="G83" s="332"/>
      <c r="H83" s="393"/>
      <c r="I83" s="332"/>
      <c r="J83" s="332"/>
      <c r="K83" s="393"/>
      <c r="L83" s="393"/>
      <c r="M83" s="393"/>
      <c r="N83" s="332"/>
      <c r="O83" s="332"/>
    </row>
    <row r="84" spans="1:15" s="331" customFormat="1" x14ac:dyDescent="0.2">
      <c r="A84" s="332"/>
      <c r="B84" s="332"/>
      <c r="C84" s="332"/>
      <c r="D84" s="332"/>
      <c r="E84" s="332"/>
      <c r="F84" s="332"/>
      <c r="G84" s="332"/>
      <c r="H84" s="393"/>
      <c r="I84" s="332"/>
      <c r="J84" s="332"/>
      <c r="K84" s="393"/>
      <c r="L84" s="393"/>
      <c r="M84" s="393"/>
      <c r="N84" s="332"/>
      <c r="O84" s="332"/>
    </row>
    <row r="85" spans="1:15" s="331" customFormat="1" x14ac:dyDescent="0.2">
      <c r="A85" s="332"/>
      <c r="B85" s="332"/>
      <c r="C85" s="332"/>
      <c r="D85" s="332"/>
      <c r="E85" s="332"/>
      <c r="F85" s="332"/>
      <c r="G85" s="332"/>
      <c r="H85" s="393"/>
      <c r="I85" s="332"/>
      <c r="J85" s="332"/>
      <c r="K85" s="393"/>
      <c r="L85" s="393"/>
      <c r="M85" s="393"/>
      <c r="N85" s="332"/>
      <c r="O85" s="332"/>
    </row>
    <row r="86" spans="1:15" s="331" customFormat="1" x14ac:dyDescent="0.2">
      <c r="A86" s="332"/>
      <c r="B86" s="332"/>
      <c r="C86" s="332"/>
      <c r="D86" s="332"/>
      <c r="E86" s="332"/>
      <c r="F86" s="332"/>
      <c r="G86" s="332"/>
      <c r="H86" s="393"/>
      <c r="I86" s="332"/>
      <c r="J86" s="332"/>
      <c r="K86" s="393"/>
      <c r="L86" s="393"/>
      <c r="M86" s="393"/>
      <c r="N86" s="332"/>
      <c r="O86" s="332"/>
    </row>
    <row r="87" spans="1:15" s="331" customFormat="1" x14ac:dyDescent="0.2">
      <c r="A87" s="332"/>
      <c r="B87" s="332"/>
      <c r="C87" s="332"/>
      <c r="D87" s="332"/>
      <c r="E87" s="332"/>
      <c r="F87" s="332"/>
      <c r="G87" s="332"/>
      <c r="H87" s="393"/>
      <c r="I87" s="332"/>
      <c r="J87" s="332"/>
      <c r="K87" s="393"/>
      <c r="L87" s="393"/>
      <c r="M87" s="393"/>
      <c r="N87" s="332"/>
      <c r="O87" s="332"/>
    </row>
    <row r="88" spans="1:15" s="331" customFormat="1" x14ac:dyDescent="0.2">
      <c r="A88" s="332"/>
      <c r="B88" s="332"/>
      <c r="C88" s="332"/>
      <c r="D88" s="332"/>
      <c r="E88" s="332"/>
      <c r="F88" s="332"/>
      <c r="G88" s="332"/>
      <c r="H88" s="393"/>
      <c r="I88" s="332"/>
      <c r="J88" s="332"/>
      <c r="K88" s="393"/>
      <c r="L88" s="393"/>
      <c r="M88" s="393"/>
      <c r="N88" s="332"/>
      <c r="O88" s="332"/>
    </row>
    <row r="89" spans="1:15" s="331" customFormat="1" x14ac:dyDescent="0.2">
      <c r="A89" s="332"/>
      <c r="B89" s="332"/>
      <c r="C89" s="332"/>
      <c r="D89" s="332"/>
      <c r="E89" s="332"/>
      <c r="F89" s="332"/>
      <c r="G89" s="332"/>
      <c r="H89" s="393"/>
      <c r="I89" s="332"/>
      <c r="J89" s="332"/>
      <c r="K89" s="393"/>
      <c r="L89" s="393"/>
      <c r="M89" s="393"/>
      <c r="N89" s="332"/>
      <c r="O89" s="332"/>
    </row>
    <row r="90" spans="1:15" s="331" customFormat="1" x14ac:dyDescent="0.2">
      <c r="A90" s="332"/>
      <c r="B90" s="332"/>
      <c r="C90" s="332"/>
      <c r="D90" s="332"/>
      <c r="E90" s="332"/>
      <c r="F90" s="332"/>
      <c r="G90" s="332"/>
      <c r="H90" s="393"/>
      <c r="I90" s="332"/>
      <c r="J90" s="332"/>
      <c r="K90" s="393"/>
      <c r="L90" s="393"/>
      <c r="M90" s="393"/>
      <c r="N90" s="332"/>
      <c r="O90" s="332"/>
    </row>
    <row r="91" spans="1:15" s="331" customFormat="1" x14ac:dyDescent="0.2">
      <c r="A91" s="332"/>
      <c r="B91" s="332"/>
      <c r="C91" s="332"/>
      <c r="D91" s="332"/>
      <c r="E91" s="332"/>
      <c r="F91" s="332"/>
      <c r="G91" s="332"/>
      <c r="H91" s="393"/>
      <c r="I91" s="332"/>
      <c r="J91" s="332"/>
      <c r="K91" s="393"/>
      <c r="L91" s="393"/>
      <c r="M91" s="393"/>
      <c r="N91" s="332"/>
      <c r="O91" s="332"/>
    </row>
    <row r="92" spans="1:15" s="331" customFormat="1" x14ac:dyDescent="0.2">
      <c r="A92" s="332"/>
      <c r="B92" s="332"/>
      <c r="C92" s="332"/>
      <c r="D92" s="332"/>
      <c r="E92" s="332"/>
      <c r="F92" s="332"/>
      <c r="G92" s="332"/>
      <c r="H92" s="393"/>
      <c r="I92" s="332"/>
      <c r="J92" s="332"/>
      <c r="K92" s="393"/>
      <c r="L92" s="393"/>
      <c r="M92" s="393"/>
      <c r="N92" s="332"/>
      <c r="O92" s="332"/>
    </row>
    <row r="93" spans="1:15" s="331" customFormat="1" x14ac:dyDescent="0.2">
      <c r="A93" s="332"/>
      <c r="B93" s="332"/>
      <c r="C93" s="332"/>
      <c r="D93" s="332"/>
      <c r="E93" s="332"/>
      <c r="F93" s="332"/>
      <c r="G93" s="332"/>
      <c r="H93" s="393"/>
      <c r="I93" s="332"/>
      <c r="J93" s="332"/>
      <c r="K93" s="393"/>
      <c r="L93" s="393"/>
      <c r="M93" s="393"/>
      <c r="N93" s="332"/>
      <c r="O93" s="332"/>
    </row>
    <row r="94" spans="1:15" s="331" customFormat="1" x14ac:dyDescent="0.2">
      <c r="A94" s="332"/>
      <c r="B94" s="332"/>
      <c r="C94" s="332"/>
      <c r="D94" s="332"/>
      <c r="E94" s="332"/>
      <c r="F94" s="332"/>
      <c r="G94" s="332"/>
      <c r="H94" s="393"/>
      <c r="I94" s="332"/>
      <c r="J94" s="332"/>
      <c r="K94" s="393"/>
      <c r="L94" s="393"/>
      <c r="M94" s="393"/>
      <c r="N94" s="332"/>
      <c r="O94" s="332"/>
    </row>
    <row r="95" spans="1:15" s="331" customFormat="1" x14ac:dyDescent="0.2">
      <c r="A95" s="332"/>
      <c r="B95" s="332"/>
      <c r="C95" s="332"/>
      <c r="D95" s="332"/>
      <c r="E95" s="332"/>
      <c r="F95" s="332"/>
      <c r="G95" s="332"/>
      <c r="H95" s="393"/>
      <c r="I95" s="332"/>
      <c r="J95" s="332"/>
      <c r="K95" s="393"/>
      <c r="L95" s="393"/>
      <c r="M95" s="393"/>
      <c r="N95" s="332"/>
      <c r="O95" s="332"/>
    </row>
    <row r="96" spans="1:15" s="331" customFormat="1" x14ac:dyDescent="0.2">
      <c r="A96" s="332"/>
      <c r="B96" s="332"/>
      <c r="C96" s="332"/>
      <c r="D96" s="332"/>
      <c r="E96" s="332"/>
      <c r="F96" s="332"/>
      <c r="G96" s="332"/>
      <c r="H96" s="393"/>
      <c r="I96" s="332"/>
      <c r="J96" s="332"/>
      <c r="K96" s="393"/>
      <c r="L96" s="393"/>
      <c r="M96" s="393"/>
      <c r="N96" s="332"/>
      <c r="O96" s="332"/>
    </row>
    <row r="97" spans="1:15" s="331" customFormat="1" x14ac:dyDescent="0.2">
      <c r="A97" s="332"/>
      <c r="B97" s="332"/>
      <c r="C97" s="332"/>
      <c r="D97" s="332"/>
      <c r="E97" s="332"/>
      <c r="F97" s="332"/>
      <c r="G97" s="332"/>
      <c r="H97" s="393"/>
      <c r="I97" s="332"/>
      <c r="J97" s="332"/>
      <c r="K97" s="393"/>
      <c r="L97" s="393"/>
      <c r="M97" s="393"/>
      <c r="N97" s="332"/>
      <c r="O97" s="332"/>
    </row>
    <row r="98" spans="1:15" s="331" customFormat="1" x14ac:dyDescent="0.2">
      <c r="A98" s="332"/>
      <c r="B98" s="332"/>
      <c r="C98" s="332"/>
      <c r="D98" s="332"/>
      <c r="E98" s="332"/>
      <c r="F98" s="332"/>
      <c r="G98" s="332"/>
      <c r="H98" s="393"/>
      <c r="I98" s="332"/>
      <c r="J98" s="332"/>
      <c r="K98" s="393"/>
      <c r="L98" s="393"/>
      <c r="M98" s="393"/>
      <c r="N98" s="332"/>
      <c r="O98" s="332"/>
    </row>
    <row r="99" spans="1:15" s="331" customFormat="1" x14ac:dyDescent="0.2">
      <c r="A99" s="332"/>
      <c r="B99" s="332"/>
      <c r="C99" s="332"/>
      <c r="D99" s="332"/>
      <c r="E99" s="332"/>
      <c r="F99" s="332"/>
      <c r="G99" s="332"/>
      <c r="H99" s="393"/>
      <c r="I99" s="332"/>
      <c r="J99" s="332"/>
      <c r="K99" s="393"/>
      <c r="L99" s="393"/>
      <c r="M99" s="393"/>
      <c r="N99" s="332"/>
      <c r="O99" s="332"/>
    </row>
    <row r="100" spans="1:15" s="331" customFormat="1" x14ac:dyDescent="0.2">
      <c r="A100" s="332"/>
      <c r="B100" s="332"/>
      <c r="C100" s="332"/>
      <c r="D100" s="332"/>
      <c r="E100" s="332"/>
      <c r="F100" s="332"/>
      <c r="G100" s="332"/>
      <c r="H100" s="393"/>
      <c r="I100" s="332"/>
      <c r="J100" s="332"/>
      <c r="K100" s="393"/>
      <c r="L100" s="393"/>
      <c r="M100" s="393"/>
      <c r="N100" s="332"/>
      <c r="O100" s="332"/>
    </row>
    <row r="101" spans="1:15" s="331" customFormat="1" x14ac:dyDescent="0.2">
      <c r="A101" s="332"/>
      <c r="B101" s="332"/>
      <c r="C101" s="332"/>
      <c r="D101" s="332"/>
      <c r="E101" s="332"/>
      <c r="F101" s="332"/>
      <c r="G101" s="332"/>
      <c r="H101" s="393"/>
      <c r="I101" s="332"/>
      <c r="J101" s="332"/>
      <c r="K101" s="393"/>
      <c r="L101" s="393"/>
      <c r="M101" s="393"/>
      <c r="N101" s="332"/>
      <c r="O101" s="332"/>
    </row>
    <row r="102" spans="1:15" s="331" customFormat="1" x14ac:dyDescent="0.2">
      <c r="A102" s="332"/>
      <c r="B102" s="332"/>
      <c r="C102" s="332"/>
      <c r="D102" s="332"/>
      <c r="E102" s="332"/>
      <c r="F102" s="332"/>
      <c r="G102" s="332"/>
      <c r="H102" s="393"/>
      <c r="I102" s="332"/>
      <c r="J102" s="332"/>
      <c r="K102" s="393"/>
      <c r="L102" s="393"/>
      <c r="M102" s="393"/>
      <c r="N102" s="332"/>
      <c r="O102" s="332"/>
    </row>
    <row r="103" spans="1:15" s="331" customFormat="1" x14ac:dyDescent="0.2">
      <c r="A103" s="332"/>
      <c r="B103" s="332"/>
      <c r="C103" s="332"/>
      <c r="D103" s="332"/>
      <c r="E103" s="332"/>
      <c r="F103" s="332"/>
      <c r="G103" s="332"/>
      <c r="H103" s="393"/>
      <c r="I103" s="332"/>
      <c r="J103" s="332"/>
      <c r="K103" s="393"/>
      <c r="L103" s="393"/>
      <c r="M103" s="393"/>
      <c r="N103" s="332"/>
      <c r="O103" s="332"/>
    </row>
    <row r="104" spans="1:15" s="331" customFormat="1" x14ac:dyDescent="0.2">
      <c r="A104" s="332"/>
      <c r="B104" s="332"/>
      <c r="C104" s="332"/>
      <c r="D104" s="332"/>
      <c r="E104" s="332"/>
      <c r="F104" s="332"/>
      <c r="G104" s="332"/>
      <c r="H104" s="393"/>
      <c r="I104" s="332"/>
      <c r="J104" s="332"/>
      <c r="K104" s="393"/>
      <c r="L104" s="393"/>
      <c r="M104" s="393"/>
      <c r="N104" s="332"/>
      <c r="O104" s="332"/>
    </row>
    <row r="105" spans="1:15" s="331" customFormat="1" x14ac:dyDescent="0.2">
      <c r="A105" s="332"/>
      <c r="B105" s="332"/>
      <c r="C105" s="332"/>
      <c r="D105" s="332"/>
      <c r="E105" s="332"/>
      <c r="F105" s="332"/>
      <c r="G105" s="332"/>
      <c r="H105" s="393"/>
      <c r="I105" s="332"/>
      <c r="J105" s="332"/>
      <c r="K105" s="393"/>
      <c r="L105" s="393"/>
      <c r="M105" s="393"/>
      <c r="N105" s="332"/>
      <c r="O105" s="332"/>
    </row>
    <row r="106" spans="1:15" s="331" customFormat="1" x14ac:dyDescent="0.2">
      <c r="A106" s="332"/>
      <c r="B106" s="332"/>
      <c r="C106" s="332"/>
      <c r="D106" s="332"/>
      <c r="E106" s="332"/>
      <c r="F106" s="332"/>
      <c r="G106" s="332"/>
      <c r="H106" s="393"/>
      <c r="I106" s="332"/>
      <c r="J106" s="332"/>
      <c r="K106" s="393"/>
      <c r="L106" s="393"/>
      <c r="M106" s="393"/>
      <c r="N106" s="332"/>
      <c r="O106" s="332"/>
    </row>
    <row r="107" spans="1:15" s="331" customFormat="1" x14ac:dyDescent="0.2">
      <c r="A107" s="332"/>
      <c r="B107" s="332"/>
      <c r="C107" s="332"/>
      <c r="D107" s="395"/>
      <c r="E107" s="395"/>
      <c r="F107" s="395"/>
      <c r="G107" s="332"/>
      <c r="H107" s="393"/>
      <c r="I107" s="332"/>
      <c r="J107" s="332"/>
      <c r="K107" s="393"/>
      <c r="L107" s="393"/>
      <c r="M107" s="393"/>
      <c r="N107" s="332"/>
      <c r="O107" s="332"/>
    </row>
    <row r="108" spans="1:15" s="331" customFormat="1" x14ac:dyDescent="0.2">
      <c r="A108" s="332"/>
      <c r="B108" s="332"/>
      <c r="C108" s="332"/>
      <c r="D108" s="395"/>
      <c r="E108" s="395"/>
      <c r="F108" s="395"/>
      <c r="G108" s="332"/>
      <c r="H108" s="393"/>
      <c r="I108" s="332"/>
      <c r="J108" s="332"/>
      <c r="K108" s="393"/>
      <c r="L108" s="393"/>
      <c r="M108" s="393"/>
      <c r="N108" s="332"/>
      <c r="O108" s="332"/>
    </row>
    <row r="109" spans="1:15" s="331" customFormat="1" x14ac:dyDescent="0.2">
      <c r="A109" s="332"/>
      <c r="B109" s="332"/>
      <c r="C109" s="332"/>
      <c r="D109" s="395"/>
      <c r="E109" s="395"/>
      <c r="F109" s="395"/>
      <c r="G109" s="332"/>
      <c r="H109" s="393"/>
      <c r="I109" s="332"/>
      <c r="J109" s="332"/>
      <c r="K109" s="393"/>
      <c r="L109" s="393"/>
      <c r="M109" s="393"/>
      <c r="N109" s="332"/>
      <c r="O109" s="332"/>
    </row>
  </sheetData>
  <mergeCells count="17">
    <mergeCell ref="B33:C33"/>
    <mergeCell ref="B34:B38"/>
    <mergeCell ref="B1:O1"/>
    <mergeCell ref="B3:B4"/>
    <mergeCell ref="C3:C4"/>
    <mergeCell ref="D3:F3"/>
    <mergeCell ref="G3:O3"/>
    <mergeCell ref="B5:B8"/>
    <mergeCell ref="B9:C9"/>
    <mergeCell ref="B10:B26"/>
    <mergeCell ref="B27:C27"/>
    <mergeCell ref="B28:B32"/>
    <mergeCell ref="B39:C39"/>
    <mergeCell ref="B40:B63"/>
    <mergeCell ref="B64:C64"/>
    <mergeCell ref="B65:C65"/>
    <mergeCell ref="B66:C66"/>
  </mergeCells>
  <pageMargins left="0.19685039370078741" right="0.19685039370078741" top="0.74803149606299213" bottom="0" header="0.51181102362204722" footer="0.51181102362204722"/>
  <pageSetup paperSize="9" scale="39" firstPageNumber="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12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384" width="11.42578125" style="131"/>
  </cols>
  <sheetData>
    <row r="1" spans="1:13" ht="24.75" customHeight="1" x14ac:dyDescent="0.2">
      <c r="A1" s="131"/>
      <c r="B1" s="809" t="s">
        <v>141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</row>
    <row r="2" spans="1:13" ht="14.25" customHeight="1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3.5" thickTop="1" x14ac:dyDescent="0.2">
      <c r="B3" s="810" t="s">
        <v>32</v>
      </c>
      <c r="C3" s="812" t="s">
        <v>33</v>
      </c>
      <c r="D3" s="823" t="s">
        <v>34</v>
      </c>
      <c r="E3" s="824"/>
      <c r="F3" s="831"/>
      <c r="G3" s="816" t="s">
        <v>35</v>
      </c>
      <c r="H3" s="817"/>
      <c r="I3" s="817"/>
      <c r="J3" s="817"/>
      <c r="K3" s="817"/>
      <c r="L3" s="817"/>
      <c r="M3" s="818"/>
    </row>
    <row r="4" spans="1:13" ht="116.1" customHeight="1" thickBot="1" x14ac:dyDescent="0.25">
      <c r="B4" s="811"/>
      <c r="C4" s="813"/>
      <c r="D4" s="12" t="s">
        <v>36</v>
      </c>
      <c r="E4" s="13" t="s">
        <v>37</v>
      </c>
      <c r="F4" s="14" t="s">
        <v>38</v>
      </c>
      <c r="G4" s="15" t="s">
        <v>39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customHeight="1" thickTop="1" x14ac:dyDescent="0.2">
      <c r="B5" s="838" t="s">
        <v>46</v>
      </c>
      <c r="C5" s="17" t="s">
        <v>54</v>
      </c>
      <c r="D5" s="159"/>
      <c r="E5" s="160"/>
      <c r="F5" s="161"/>
      <c r="G5" s="21"/>
      <c r="H5" s="22"/>
      <c r="I5" s="21"/>
      <c r="J5" s="21"/>
      <c r="K5" s="160"/>
      <c r="L5" s="23"/>
      <c r="M5" s="17">
        <v>17</v>
      </c>
    </row>
    <row r="6" spans="1:13" ht="12.75" x14ac:dyDescent="0.2">
      <c r="A6" s="131"/>
      <c r="B6" s="820"/>
      <c r="C6" s="25" t="s">
        <v>56</v>
      </c>
      <c r="D6" s="162"/>
      <c r="E6" s="163"/>
      <c r="F6" s="164"/>
      <c r="G6" s="29"/>
      <c r="H6" s="30"/>
      <c r="I6" s="29"/>
      <c r="J6" s="29"/>
      <c r="K6" s="163"/>
      <c r="L6" s="32"/>
      <c r="M6" s="25"/>
    </row>
    <row r="7" spans="1:13" ht="12.75" x14ac:dyDescent="0.2">
      <c r="A7" s="131"/>
      <c r="B7" s="820"/>
      <c r="C7" s="25" t="s">
        <v>114</v>
      </c>
      <c r="D7" s="162"/>
      <c r="E7" s="163"/>
      <c r="F7" s="164"/>
      <c r="G7" s="29"/>
      <c r="H7" s="30"/>
      <c r="I7" s="29"/>
      <c r="J7" s="29"/>
      <c r="K7" s="163"/>
      <c r="L7" s="32"/>
      <c r="M7" s="25"/>
    </row>
    <row r="8" spans="1:13" ht="12.75" x14ac:dyDescent="0.2">
      <c r="A8" s="131"/>
      <c r="B8" s="820"/>
      <c r="C8" s="25" t="s">
        <v>115</v>
      </c>
      <c r="D8" s="162"/>
      <c r="E8" s="163"/>
      <c r="F8" s="164"/>
      <c r="G8" s="29"/>
      <c r="H8" s="30"/>
      <c r="I8" s="29"/>
      <c r="J8" s="29"/>
      <c r="K8" s="163"/>
      <c r="L8" s="32"/>
      <c r="M8" s="25"/>
    </row>
    <row r="9" spans="1:13" ht="12.75" x14ac:dyDescent="0.2">
      <c r="B9" s="820"/>
      <c r="C9" s="33" t="s">
        <v>49</v>
      </c>
      <c r="D9" s="165"/>
      <c r="E9" s="166"/>
      <c r="F9" s="167"/>
      <c r="G9" s="35"/>
      <c r="H9" s="37"/>
      <c r="I9" s="35"/>
      <c r="J9" s="35"/>
      <c r="K9" s="166"/>
      <c r="L9" s="118"/>
      <c r="M9" s="33"/>
    </row>
    <row r="10" spans="1:13" ht="12.75" x14ac:dyDescent="0.2">
      <c r="B10" s="835"/>
      <c r="C10" s="67" t="s">
        <v>50</v>
      </c>
      <c r="D10" s="168"/>
      <c r="E10" s="169"/>
      <c r="F10" s="170"/>
      <c r="G10" s="69"/>
      <c r="H10" s="171"/>
      <c r="I10" s="69"/>
      <c r="J10" s="69"/>
      <c r="K10" s="169"/>
      <c r="L10" s="91"/>
      <c r="M10" s="92">
        <v>17</v>
      </c>
    </row>
    <row r="11" spans="1:13" ht="12.75" customHeight="1" x14ac:dyDescent="0.2">
      <c r="B11" s="833" t="s">
        <v>51</v>
      </c>
      <c r="C11" s="17" t="s">
        <v>52</v>
      </c>
      <c r="D11" s="159"/>
      <c r="E11" s="160"/>
      <c r="F11" s="161"/>
      <c r="G11" s="21">
        <v>17.43</v>
      </c>
      <c r="H11" s="22"/>
      <c r="I11" s="21">
        <v>1430</v>
      </c>
      <c r="J11" s="21">
        <v>626.11599999999999</v>
      </c>
      <c r="K11" s="160"/>
      <c r="L11" s="23"/>
      <c r="M11" s="17">
        <v>0.3</v>
      </c>
    </row>
    <row r="12" spans="1:13" ht="12.75" x14ac:dyDescent="0.2">
      <c r="A12" s="131"/>
      <c r="B12" s="820"/>
      <c r="C12" s="25" t="s">
        <v>53</v>
      </c>
      <c r="D12" s="162">
        <v>300277.75</v>
      </c>
      <c r="E12" s="163">
        <v>137397.5</v>
      </c>
      <c r="F12" s="164">
        <v>162880.25</v>
      </c>
      <c r="G12" s="29">
        <v>550</v>
      </c>
      <c r="H12" s="30"/>
      <c r="I12" s="29">
        <v>3778.27</v>
      </c>
      <c r="J12" s="29">
        <v>2963.2869999999998</v>
      </c>
      <c r="K12" s="163">
        <v>167468.20000000001</v>
      </c>
      <c r="L12" s="32"/>
      <c r="M12" s="25">
        <v>38.92</v>
      </c>
    </row>
    <row r="13" spans="1:13" ht="12.75" x14ac:dyDescent="0.2">
      <c r="A13" s="131"/>
      <c r="B13" s="820"/>
      <c r="C13" s="25" t="s">
        <v>116</v>
      </c>
      <c r="D13" s="162"/>
      <c r="E13" s="163"/>
      <c r="F13" s="164"/>
      <c r="G13" s="29"/>
      <c r="H13" s="30"/>
      <c r="I13" s="29"/>
      <c r="J13" s="29"/>
      <c r="K13" s="163"/>
      <c r="L13" s="32"/>
      <c r="M13" s="25"/>
    </row>
    <row r="14" spans="1:13" ht="12.75" x14ac:dyDescent="0.2">
      <c r="A14" s="131"/>
      <c r="B14" s="820"/>
      <c r="C14" s="25" t="s">
        <v>54</v>
      </c>
      <c r="D14" s="162">
        <v>952528.70640000002</v>
      </c>
      <c r="E14" s="163">
        <v>36000</v>
      </c>
      <c r="F14" s="164">
        <v>916528.70640000002</v>
      </c>
      <c r="G14" s="29"/>
      <c r="H14" s="30"/>
      <c r="I14" s="29"/>
      <c r="J14" s="29">
        <v>625.6</v>
      </c>
      <c r="K14" s="163">
        <v>443580</v>
      </c>
      <c r="L14" s="32"/>
      <c r="M14" s="25"/>
    </row>
    <row r="15" spans="1:13" ht="12.75" x14ac:dyDescent="0.2">
      <c r="A15" s="131"/>
      <c r="B15" s="820"/>
      <c r="C15" s="25" t="s">
        <v>55</v>
      </c>
      <c r="D15" s="162"/>
      <c r="E15" s="163"/>
      <c r="F15" s="164"/>
      <c r="G15" s="29"/>
      <c r="H15" s="30"/>
      <c r="I15" s="29"/>
      <c r="J15" s="29">
        <v>0.52</v>
      </c>
      <c r="K15" s="163"/>
      <c r="L15" s="32"/>
      <c r="M15" s="25">
        <v>1.8</v>
      </c>
    </row>
    <row r="16" spans="1:13" ht="12.75" x14ac:dyDescent="0.2">
      <c r="A16" s="131"/>
      <c r="B16" s="820"/>
      <c r="C16" s="25" t="s">
        <v>117</v>
      </c>
      <c r="D16" s="162"/>
      <c r="E16" s="163"/>
      <c r="F16" s="164"/>
      <c r="G16" s="29"/>
      <c r="H16" s="30"/>
      <c r="I16" s="29"/>
      <c r="J16" s="29"/>
      <c r="K16" s="163"/>
      <c r="L16" s="32"/>
      <c r="M16" s="25"/>
    </row>
    <row r="17" spans="1:13" ht="12.75" x14ac:dyDescent="0.2">
      <c r="A17" s="131"/>
      <c r="B17" s="820"/>
      <c r="C17" s="25" t="s">
        <v>56</v>
      </c>
      <c r="D17" s="162">
        <v>17700</v>
      </c>
      <c r="E17" s="163">
        <v>17100</v>
      </c>
      <c r="F17" s="164">
        <v>600</v>
      </c>
      <c r="G17" s="29"/>
      <c r="H17" s="30"/>
      <c r="I17" s="29">
        <v>175</v>
      </c>
      <c r="J17" s="29">
        <v>337.1</v>
      </c>
      <c r="K17" s="163">
        <v>120</v>
      </c>
      <c r="L17" s="32"/>
      <c r="M17" s="25"/>
    </row>
    <row r="18" spans="1:13" ht="12.75" x14ac:dyDescent="0.2">
      <c r="A18" s="131"/>
      <c r="B18" s="820"/>
      <c r="C18" s="25" t="s">
        <v>47</v>
      </c>
      <c r="D18" s="162">
        <v>294480.5</v>
      </c>
      <c r="E18" s="163">
        <v>280558.5</v>
      </c>
      <c r="F18" s="164">
        <v>13922</v>
      </c>
      <c r="G18" s="29"/>
      <c r="H18" s="30"/>
      <c r="I18" s="29">
        <v>763.5</v>
      </c>
      <c r="J18" s="29">
        <v>983.82999999999993</v>
      </c>
      <c r="K18" s="163">
        <v>1866.6</v>
      </c>
      <c r="L18" s="32"/>
      <c r="M18" s="25">
        <v>0.55000000000000004</v>
      </c>
    </row>
    <row r="19" spans="1:13" ht="12.75" x14ac:dyDescent="0.2">
      <c r="A19" s="131"/>
      <c r="B19" s="820"/>
      <c r="C19" s="25" t="s">
        <v>57</v>
      </c>
      <c r="D19" s="162"/>
      <c r="E19" s="163"/>
      <c r="F19" s="164"/>
      <c r="G19" s="29"/>
      <c r="H19" s="30"/>
      <c r="I19" s="29"/>
      <c r="J19" s="29">
        <v>0.68700000000000006</v>
      </c>
      <c r="K19" s="163"/>
      <c r="L19" s="32"/>
      <c r="M19" s="25"/>
    </row>
    <row r="20" spans="1:13" ht="12.75" x14ac:dyDescent="0.2">
      <c r="A20" s="131"/>
      <c r="B20" s="820"/>
      <c r="C20" s="25" t="s">
        <v>118</v>
      </c>
      <c r="D20" s="162"/>
      <c r="E20" s="163"/>
      <c r="F20" s="164"/>
      <c r="G20" s="29"/>
      <c r="H20" s="30"/>
      <c r="I20" s="29"/>
      <c r="J20" s="29"/>
      <c r="K20" s="163"/>
      <c r="L20" s="32"/>
      <c r="M20" s="25"/>
    </row>
    <row r="21" spans="1:13" ht="12.75" x14ac:dyDescent="0.2">
      <c r="A21" s="131"/>
      <c r="B21" s="820"/>
      <c r="C21" s="25" t="s">
        <v>58</v>
      </c>
      <c r="D21" s="162"/>
      <c r="E21" s="163"/>
      <c r="F21" s="164"/>
      <c r="G21" s="29"/>
      <c r="H21" s="30"/>
      <c r="I21" s="29"/>
      <c r="J21" s="29">
        <v>69.05</v>
      </c>
      <c r="K21" s="163"/>
      <c r="L21" s="32"/>
      <c r="M21" s="25"/>
    </row>
    <row r="22" spans="1:13" ht="12.75" x14ac:dyDescent="0.2">
      <c r="A22" s="131"/>
      <c r="B22" s="820"/>
      <c r="C22" s="25" t="s">
        <v>59</v>
      </c>
      <c r="D22" s="162">
        <v>22528.399999999998</v>
      </c>
      <c r="E22" s="163">
        <v>22528.399999999998</v>
      </c>
      <c r="F22" s="164"/>
      <c r="G22" s="29"/>
      <c r="H22" s="30"/>
      <c r="I22" s="29"/>
      <c r="J22" s="29">
        <v>196.07799999999997</v>
      </c>
      <c r="K22" s="163">
        <v>1000</v>
      </c>
      <c r="L22" s="32"/>
      <c r="M22" s="25"/>
    </row>
    <row r="23" spans="1:13" ht="12.75" x14ac:dyDescent="0.2">
      <c r="A23" s="131"/>
      <c r="B23" s="820"/>
      <c r="C23" s="25" t="s">
        <v>60</v>
      </c>
      <c r="D23" s="162"/>
      <c r="E23" s="163"/>
      <c r="F23" s="164"/>
      <c r="G23" s="29"/>
      <c r="H23" s="30"/>
      <c r="I23" s="29"/>
      <c r="J23" s="29">
        <v>2</v>
      </c>
      <c r="K23" s="163"/>
      <c r="L23" s="32"/>
      <c r="M23" s="25"/>
    </row>
    <row r="24" spans="1:13" ht="12.75" x14ac:dyDescent="0.2">
      <c r="A24" s="131"/>
      <c r="B24" s="820"/>
      <c r="C24" s="25" t="s">
        <v>61</v>
      </c>
      <c r="D24" s="162"/>
      <c r="E24" s="163"/>
      <c r="F24" s="164"/>
      <c r="G24" s="29"/>
      <c r="H24" s="30"/>
      <c r="I24" s="29"/>
      <c r="J24" s="29">
        <v>15</v>
      </c>
      <c r="K24" s="163"/>
      <c r="L24" s="32"/>
      <c r="M24" s="25"/>
    </row>
    <row r="25" spans="1:13" ht="12.75" x14ac:dyDescent="0.2">
      <c r="A25" s="131"/>
      <c r="B25" s="820"/>
      <c r="C25" s="25" t="s">
        <v>62</v>
      </c>
      <c r="D25" s="162"/>
      <c r="E25" s="163"/>
      <c r="F25" s="164"/>
      <c r="G25" s="29"/>
      <c r="H25" s="30"/>
      <c r="I25" s="29"/>
      <c r="J25" s="29">
        <v>12</v>
      </c>
      <c r="K25" s="163"/>
      <c r="L25" s="32"/>
      <c r="M25" s="25"/>
    </row>
    <row r="26" spans="1:13" ht="12.75" x14ac:dyDescent="0.2">
      <c r="A26" s="131"/>
      <c r="B26" s="820"/>
      <c r="C26" s="25" t="s">
        <v>67</v>
      </c>
      <c r="D26" s="162"/>
      <c r="E26" s="163"/>
      <c r="F26" s="164"/>
      <c r="G26" s="29"/>
      <c r="H26" s="30"/>
      <c r="I26" s="29"/>
      <c r="J26" s="29"/>
      <c r="K26" s="163"/>
      <c r="L26" s="32"/>
      <c r="M26" s="25"/>
    </row>
    <row r="27" spans="1:13" ht="12.75" x14ac:dyDescent="0.2">
      <c r="A27" s="131"/>
      <c r="B27" s="820"/>
      <c r="C27" s="25" t="s">
        <v>70</v>
      </c>
      <c r="D27" s="162"/>
      <c r="E27" s="163"/>
      <c r="F27" s="164"/>
      <c r="G27" s="29"/>
      <c r="H27" s="30"/>
      <c r="I27" s="29"/>
      <c r="J27" s="29"/>
      <c r="K27" s="163"/>
      <c r="L27" s="32"/>
      <c r="M27" s="25"/>
    </row>
    <row r="28" spans="1:13" ht="12.75" x14ac:dyDescent="0.2">
      <c r="A28" s="131"/>
      <c r="B28" s="820"/>
      <c r="C28" s="25" t="s">
        <v>119</v>
      </c>
      <c r="D28" s="162">
        <v>600</v>
      </c>
      <c r="E28" s="163"/>
      <c r="F28" s="164">
        <v>600</v>
      </c>
      <c r="G28" s="29"/>
      <c r="H28" s="30"/>
      <c r="I28" s="29"/>
      <c r="J28" s="29"/>
      <c r="K28" s="163">
        <v>60</v>
      </c>
      <c r="L28" s="32"/>
      <c r="M28" s="25"/>
    </row>
    <row r="29" spans="1:13" ht="12.75" x14ac:dyDescent="0.2">
      <c r="A29" s="131"/>
      <c r="B29" s="820"/>
      <c r="C29" s="25" t="s">
        <v>73</v>
      </c>
      <c r="D29" s="162"/>
      <c r="E29" s="163"/>
      <c r="F29" s="164"/>
      <c r="G29" s="29"/>
      <c r="H29" s="30"/>
      <c r="I29" s="29"/>
      <c r="J29" s="29"/>
      <c r="K29" s="163"/>
      <c r="L29" s="32"/>
      <c r="M29" s="25"/>
    </row>
    <row r="30" spans="1:13" ht="12.75" x14ac:dyDescent="0.2">
      <c r="A30" s="131"/>
      <c r="B30" s="820"/>
      <c r="C30" s="25" t="s">
        <v>120</v>
      </c>
      <c r="D30" s="162"/>
      <c r="E30" s="163"/>
      <c r="F30" s="164"/>
      <c r="G30" s="29"/>
      <c r="H30" s="30"/>
      <c r="I30" s="29"/>
      <c r="J30" s="29"/>
      <c r="K30" s="163"/>
      <c r="L30" s="32"/>
      <c r="M30" s="25"/>
    </row>
    <row r="31" spans="1:13" ht="12.75" x14ac:dyDescent="0.2">
      <c r="A31" s="131"/>
      <c r="B31" s="820"/>
      <c r="C31" s="25" t="s">
        <v>121</v>
      </c>
      <c r="D31" s="162"/>
      <c r="E31" s="163"/>
      <c r="F31" s="164"/>
      <c r="G31" s="29"/>
      <c r="H31" s="30"/>
      <c r="I31" s="29"/>
      <c r="J31" s="29"/>
      <c r="K31" s="163"/>
      <c r="L31" s="32"/>
      <c r="M31" s="25"/>
    </row>
    <row r="32" spans="1:13" ht="12.75" x14ac:dyDescent="0.2">
      <c r="A32" s="131"/>
      <c r="B32" s="820"/>
      <c r="C32" s="25" t="s">
        <v>63</v>
      </c>
      <c r="D32" s="162"/>
      <c r="E32" s="163"/>
      <c r="F32" s="164"/>
      <c r="G32" s="29"/>
      <c r="H32" s="30"/>
      <c r="I32" s="29"/>
      <c r="J32" s="29">
        <v>56.673000000000002</v>
      </c>
      <c r="K32" s="163"/>
      <c r="L32" s="32"/>
      <c r="M32" s="25">
        <v>6.0179999999999998</v>
      </c>
    </row>
    <row r="33" spans="1:13" ht="12.75" x14ac:dyDescent="0.2">
      <c r="A33" s="131"/>
      <c r="B33" s="820"/>
      <c r="C33" s="25" t="s">
        <v>122</v>
      </c>
      <c r="D33" s="162"/>
      <c r="E33" s="163"/>
      <c r="F33" s="164"/>
      <c r="G33" s="29"/>
      <c r="H33" s="30"/>
      <c r="I33" s="29"/>
      <c r="J33" s="29"/>
      <c r="K33" s="163"/>
      <c r="L33" s="32"/>
      <c r="M33" s="25"/>
    </row>
    <row r="34" spans="1:13" ht="12.75" x14ac:dyDescent="0.2">
      <c r="A34" s="131"/>
      <c r="B34" s="820"/>
      <c r="C34" s="25" t="s">
        <v>123</v>
      </c>
      <c r="D34" s="162"/>
      <c r="E34" s="163"/>
      <c r="F34" s="164"/>
      <c r="G34" s="29"/>
      <c r="H34" s="30"/>
      <c r="I34" s="29"/>
      <c r="J34" s="29"/>
      <c r="K34" s="163"/>
      <c r="L34" s="32"/>
      <c r="M34" s="25"/>
    </row>
    <row r="35" spans="1:13" ht="12.75" x14ac:dyDescent="0.2">
      <c r="A35" s="131"/>
      <c r="B35" s="820"/>
      <c r="C35" s="25" t="s">
        <v>78</v>
      </c>
      <c r="D35" s="162"/>
      <c r="E35" s="163"/>
      <c r="F35" s="164"/>
      <c r="G35" s="29"/>
      <c r="H35" s="30"/>
      <c r="I35" s="29"/>
      <c r="J35" s="29"/>
      <c r="K35" s="163"/>
      <c r="L35" s="32"/>
      <c r="M35" s="25"/>
    </row>
    <row r="36" spans="1:13" ht="12.75" x14ac:dyDescent="0.2">
      <c r="A36" s="131"/>
      <c r="B36" s="820"/>
      <c r="C36" s="25" t="s">
        <v>64</v>
      </c>
      <c r="D36" s="162"/>
      <c r="E36" s="163"/>
      <c r="F36" s="164"/>
      <c r="G36" s="29"/>
      <c r="H36" s="30"/>
      <c r="I36" s="29"/>
      <c r="J36" s="29"/>
      <c r="K36" s="163"/>
      <c r="L36" s="32"/>
      <c r="M36" s="25"/>
    </row>
    <row r="37" spans="1:13" ht="12.75" x14ac:dyDescent="0.2">
      <c r="A37" s="131"/>
      <c r="B37" s="820"/>
      <c r="C37" s="25" t="s">
        <v>79</v>
      </c>
      <c r="D37" s="162"/>
      <c r="E37" s="163"/>
      <c r="F37" s="164"/>
      <c r="G37" s="29"/>
      <c r="H37" s="30"/>
      <c r="I37" s="29"/>
      <c r="J37" s="29"/>
      <c r="K37" s="163"/>
      <c r="L37" s="32"/>
      <c r="M37" s="25">
        <v>0.7</v>
      </c>
    </row>
    <row r="38" spans="1:13" ht="12.75" x14ac:dyDescent="0.2">
      <c r="A38" s="131"/>
      <c r="B38" s="820"/>
      <c r="C38" s="25" t="s">
        <v>109</v>
      </c>
      <c r="D38" s="162"/>
      <c r="E38" s="163"/>
      <c r="F38" s="164"/>
      <c r="G38" s="29"/>
      <c r="H38" s="30"/>
      <c r="I38" s="29"/>
      <c r="J38" s="29"/>
      <c r="K38" s="163"/>
      <c r="L38" s="32"/>
      <c r="M38" s="25"/>
    </row>
    <row r="39" spans="1:13" ht="12.75" x14ac:dyDescent="0.2">
      <c r="A39" s="131"/>
      <c r="B39" s="820"/>
      <c r="C39" s="25" t="s">
        <v>124</v>
      </c>
      <c r="D39" s="162"/>
      <c r="E39" s="163"/>
      <c r="F39" s="164"/>
      <c r="G39" s="29"/>
      <c r="H39" s="30"/>
      <c r="I39" s="29"/>
      <c r="J39" s="29"/>
      <c r="K39" s="163"/>
      <c r="L39" s="32"/>
      <c r="M39" s="25"/>
    </row>
    <row r="40" spans="1:13" ht="12.75" x14ac:dyDescent="0.2">
      <c r="B40" s="820"/>
      <c r="C40" s="33" t="s">
        <v>65</v>
      </c>
      <c r="D40" s="165"/>
      <c r="E40" s="166"/>
      <c r="F40" s="167"/>
      <c r="G40" s="35"/>
      <c r="H40" s="37"/>
      <c r="I40" s="35"/>
      <c r="J40" s="35"/>
      <c r="K40" s="166"/>
      <c r="L40" s="118"/>
      <c r="M40" s="33"/>
    </row>
    <row r="41" spans="1:13" ht="12.75" x14ac:dyDescent="0.2">
      <c r="B41" s="835"/>
      <c r="C41" s="67" t="s">
        <v>50</v>
      </c>
      <c r="D41" s="168">
        <v>1588115.3563999999</v>
      </c>
      <c r="E41" s="169">
        <v>493584.39999999991</v>
      </c>
      <c r="F41" s="170">
        <v>1094530.9564</v>
      </c>
      <c r="G41" s="69">
        <v>567.42999999999995</v>
      </c>
      <c r="H41" s="171"/>
      <c r="I41" s="69">
        <v>6146.77</v>
      </c>
      <c r="J41" s="69">
        <v>5887.9410000000007</v>
      </c>
      <c r="K41" s="169">
        <v>614094.80000000005</v>
      </c>
      <c r="L41" s="91"/>
      <c r="M41" s="92">
        <v>48.287999999999997</v>
      </c>
    </row>
    <row r="42" spans="1:13" ht="12.75" customHeight="1" x14ac:dyDescent="0.2">
      <c r="B42" s="833" t="s">
        <v>68</v>
      </c>
      <c r="C42" s="17" t="s">
        <v>94</v>
      </c>
      <c r="D42" s="159"/>
      <c r="E42" s="160"/>
      <c r="F42" s="161"/>
      <c r="G42" s="21"/>
      <c r="H42" s="22"/>
      <c r="I42" s="21"/>
      <c r="J42" s="21"/>
      <c r="K42" s="160"/>
      <c r="L42" s="23"/>
      <c r="M42" s="17"/>
    </row>
    <row r="43" spans="1:13" ht="12.75" x14ac:dyDescent="0.2">
      <c r="A43" s="131"/>
      <c r="B43" s="820"/>
      <c r="C43" s="25" t="s">
        <v>52</v>
      </c>
      <c r="D43" s="162"/>
      <c r="E43" s="163"/>
      <c r="F43" s="164"/>
      <c r="G43" s="29"/>
      <c r="H43" s="30"/>
      <c r="I43" s="29"/>
      <c r="J43" s="29"/>
      <c r="K43" s="163"/>
      <c r="L43" s="32"/>
      <c r="M43" s="25"/>
    </row>
    <row r="44" spans="1:13" ht="12.75" x14ac:dyDescent="0.2">
      <c r="A44" s="131"/>
      <c r="B44" s="820"/>
      <c r="C44" s="25" t="s">
        <v>53</v>
      </c>
      <c r="D44" s="162"/>
      <c r="E44" s="163"/>
      <c r="F44" s="164"/>
      <c r="G44" s="29"/>
      <c r="H44" s="30"/>
      <c r="I44" s="29"/>
      <c r="J44" s="29"/>
      <c r="K44" s="163"/>
      <c r="L44" s="32"/>
      <c r="M44" s="25"/>
    </row>
    <row r="45" spans="1:13" ht="12.75" x14ac:dyDescent="0.2">
      <c r="A45" s="131"/>
      <c r="B45" s="820"/>
      <c r="C45" s="25" t="s">
        <v>54</v>
      </c>
      <c r="D45" s="162">
        <v>4724829.51</v>
      </c>
      <c r="E45" s="163">
        <v>4519629.51</v>
      </c>
      <c r="F45" s="164">
        <v>205200</v>
      </c>
      <c r="G45" s="29">
        <v>234902</v>
      </c>
      <c r="H45" s="30"/>
      <c r="I45" s="29">
        <v>400</v>
      </c>
      <c r="J45" s="29">
        <v>41606.550000000003</v>
      </c>
      <c r="K45" s="163">
        <v>114000</v>
      </c>
      <c r="L45" s="32"/>
      <c r="M45" s="25">
        <v>14.5</v>
      </c>
    </row>
    <row r="46" spans="1:13" ht="12.75" x14ac:dyDescent="0.2">
      <c r="A46" s="131"/>
      <c r="B46" s="820"/>
      <c r="C46" s="25" t="s">
        <v>56</v>
      </c>
      <c r="D46" s="162">
        <v>900</v>
      </c>
      <c r="E46" s="163">
        <v>900</v>
      </c>
      <c r="F46" s="164"/>
      <c r="G46" s="29"/>
      <c r="H46" s="30"/>
      <c r="I46" s="29"/>
      <c r="J46" s="29">
        <v>15</v>
      </c>
      <c r="K46" s="163"/>
      <c r="L46" s="32"/>
      <c r="M46" s="25">
        <v>0.1</v>
      </c>
    </row>
    <row r="47" spans="1:13" ht="12.75" x14ac:dyDescent="0.2">
      <c r="A47" s="131"/>
      <c r="B47" s="820"/>
      <c r="C47" s="25" t="s">
        <v>47</v>
      </c>
      <c r="D47" s="162">
        <v>86507.5</v>
      </c>
      <c r="E47" s="163">
        <v>84107.5</v>
      </c>
      <c r="F47" s="164">
        <v>2400</v>
      </c>
      <c r="G47" s="29"/>
      <c r="H47" s="30"/>
      <c r="I47" s="29">
        <v>509</v>
      </c>
      <c r="J47" s="29">
        <v>341</v>
      </c>
      <c r="K47" s="163">
        <v>400</v>
      </c>
      <c r="L47" s="32"/>
      <c r="M47" s="25">
        <v>2.02</v>
      </c>
    </row>
    <row r="48" spans="1:13" ht="12.75" x14ac:dyDescent="0.2">
      <c r="A48" s="131"/>
      <c r="B48" s="820"/>
      <c r="C48" s="25" t="s">
        <v>58</v>
      </c>
      <c r="D48" s="162"/>
      <c r="E48" s="163"/>
      <c r="F48" s="164"/>
      <c r="G48" s="29"/>
      <c r="H48" s="30"/>
      <c r="I48" s="29"/>
      <c r="J48" s="29"/>
      <c r="K48" s="163"/>
      <c r="L48" s="32"/>
      <c r="M48" s="25">
        <v>0.2</v>
      </c>
    </row>
    <row r="49" spans="1:13" ht="12.75" x14ac:dyDescent="0.2">
      <c r="A49" s="131"/>
      <c r="B49" s="820"/>
      <c r="C49" s="25" t="s">
        <v>59</v>
      </c>
      <c r="D49" s="162">
        <v>180000</v>
      </c>
      <c r="E49" s="163">
        <v>180000</v>
      </c>
      <c r="F49" s="164"/>
      <c r="G49" s="29"/>
      <c r="H49" s="30"/>
      <c r="I49" s="29"/>
      <c r="J49" s="29">
        <v>750</v>
      </c>
      <c r="K49" s="163"/>
      <c r="L49" s="32"/>
      <c r="M49" s="25"/>
    </row>
    <row r="50" spans="1:13" ht="12.75" x14ac:dyDescent="0.2">
      <c r="A50" s="131"/>
      <c r="B50" s="820"/>
      <c r="C50" s="25" t="s">
        <v>125</v>
      </c>
      <c r="D50" s="162">
        <v>156.19</v>
      </c>
      <c r="E50" s="163">
        <v>156.19</v>
      </c>
      <c r="F50" s="164"/>
      <c r="G50" s="29"/>
      <c r="H50" s="30"/>
      <c r="I50" s="29"/>
      <c r="J50" s="29">
        <v>0.34699999999999998</v>
      </c>
      <c r="K50" s="163"/>
      <c r="L50" s="32"/>
      <c r="M50" s="25"/>
    </row>
    <row r="51" spans="1:13" ht="12.75" x14ac:dyDescent="0.2">
      <c r="A51" s="131"/>
      <c r="B51" s="820"/>
      <c r="C51" s="25" t="s">
        <v>67</v>
      </c>
      <c r="D51" s="162"/>
      <c r="E51" s="163"/>
      <c r="F51" s="164"/>
      <c r="G51" s="29"/>
      <c r="H51" s="30"/>
      <c r="I51" s="29"/>
      <c r="J51" s="29"/>
      <c r="K51" s="163"/>
      <c r="L51" s="32"/>
      <c r="M51" s="25"/>
    </row>
    <row r="52" spans="1:13" ht="12.75" x14ac:dyDescent="0.2">
      <c r="A52" s="131"/>
      <c r="B52" s="820"/>
      <c r="C52" s="25" t="s">
        <v>70</v>
      </c>
      <c r="D52" s="162">
        <v>7964025.0700000003</v>
      </c>
      <c r="E52" s="163">
        <v>7964025.0700000003</v>
      </c>
      <c r="F52" s="164"/>
      <c r="G52" s="29"/>
      <c r="H52" s="30"/>
      <c r="I52" s="29"/>
      <c r="J52" s="29">
        <v>33538.061000000002</v>
      </c>
      <c r="K52" s="163"/>
      <c r="L52" s="32"/>
      <c r="M52" s="25"/>
    </row>
    <row r="53" spans="1:13" ht="12.75" x14ac:dyDescent="0.2">
      <c r="A53" s="131"/>
      <c r="B53" s="820"/>
      <c r="C53" s="25" t="s">
        <v>71</v>
      </c>
      <c r="D53" s="162"/>
      <c r="E53" s="163"/>
      <c r="F53" s="164"/>
      <c r="G53" s="29"/>
      <c r="H53" s="30"/>
      <c r="I53" s="29"/>
      <c r="J53" s="29"/>
      <c r="K53" s="163"/>
      <c r="L53" s="32"/>
      <c r="M53" s="25"/>
    </row>
    <row r="54" spans="1:13" ht="12.75" x14ac:dyDescent="0.2">
      <c r="A54" s="131"/>
      <c r="B54" s="820"/>
      <c r="C54" s="25" t="s">
        <v>81</v>
      </c>
      <c r="D54" s="162"/>
      <c r="E54" s="163"/>
      <c r="F54" s="164"/>
      <c r="G54" s="29"/>
      <c r="H54" s="30"/>
      <c r="I54" s="29"/>
      <c r="J54" s="29"/>
      <c r="K54" s="163"/>
      <c r="L54" s="32"/>
      <c r="M54" s="25"/>
    </row>
    <row r="55" spans="1:13" ht="12.75" x14ac:dyDescent="0.2">
      <c r="A55" s="131"/>
      <c r="B55" s="820"/>
      <c r="C55" s="25" t="s">
        <v>72</v>
      </c>
      <c r="D55" s="162">
        <v>11626.81</v>
      </c>
      <c r="E55" s="163">
        <v>11626.81</v>
      </c>
      <c r="F55" s="164"/>
      <c r="G55" s="29"/>
      <c r="H55" s="30"/>
      <c r="I55" s="29"/>
      <c r="J55" s="29">
        <v>33.607999999999997</v>
      </c>
      <c r="K55" s="163"/>
      <c r="L55" s="32"/>
      <c r="M55" s="25"/>
    </row>
    <row r="56" spans="1:13" ht="12.75" x14ac:dyDescent="0.2">
      <c r="A56" s="131"/>
      <c r="B56" s="820"/>
      <c r="C56" s="25" t="s">
        <v>73</v>
      </c>
      <c r="D56" s="162">
        <v>17092160.210000001</v>
      </c>
      <c r="E56" s="163">
        <v>17092160.210000001</v>
      </c>
      <c r="F56" s="164"/>
      <c r="G56" s="29"/>
      <c r="H56" s="30"/>
      <c r="I56" s="29"/>
      <c r="J56" s="29">
        <v>74476.987999999998</v>
      </c>
      <c r="K56" s="163"/>
      <c r="L56" s="32"/>
      <c r="M56" s="25"/>
    </row>
    <row r="57" spans="1:13" ht="12.75" x14ac:dyDescent="0.2">
      <c r="A57" s="131"/>
      <c r="B57" s="820"/>
      <c r="C57" s="25" t="s">
        <v>126</v>
      </c>
      <c r="D57" s="162"/>
      <c r="E57" s="163"/>
      <c r="F57" s="164"/>
      <c r="G57" s="29"/>
      <c r="H57" s="30"/>
      <c r="I57" s="29"/>
      <c r="J57" s="29"/>
      <c r="K57" s="163"/>
      <c r="L57" s="32"/>
      <c r="M57" s="25"/>
    </row>
    <row r="58" spans="1:13" ht="12.75" x14ac:dyDescent="0.2">
      <c r="A58" s="131"/>
      <c r="B58" s="820"/>
      <c r="C58" s="25" t="s">
        <v>127</v>
      </c>
      <c r="D58" s="162"/>
      <c r="E58" s="163"/>
      <c r="F58" s="164"/>
      <c r="G58" s="29"/>
      <c r="H58" s="30"/>
      <c r="I58" s="29"/>
      <c r="J58" s="29"/>
      <c r="K58" s="163"/>
      <c r="L58" s="32"/>
      <c r="M58" s="25"/>
    </row>
    <row r="59" spans="1:13" ht="12.75" x14ac:dyDescent="0.2">
      <c r="A59" s="131"/>
      <c r="B59" s="820"/>
      <c r="C59" s="25" t="s">
        <v>74</v>
      </c>
      <c r="D59" s="162">
        <v>3000</v>
      </c>
      <c r="E59" s="163">
        <v>3000</v>
      </c>
      <c r="F59" s="164"/>
      <c r="G59" s="29"/>
      <c r="H59" s="30"/>
      <c r="I59" s="29">
        <v>3</v>
      </c>
      <c r="J59" s="29"/>
      <c r="K59" s="163"/>
      <c r="L59" s="32"/>
      <c r="M59" s="25"/>
    </row>
    <row r="60" spans="1:13" ht="12.75" x14ac:dyDescent="0.2">
      <c r="A60" s="131"/>
      <c r="B60" s="820"/>
      <c r="C60" s="25" t="s">
        <v>128</v>
      </c>
      <c r="D60" s="162">
        <v>240500</v>
      </c>
      <c r="E60" s="163">
        <v>240500</v>
      </c>
      <c r="F60" s="164"/>
      <c r="G60" s="29"/>
      <c r="H60" s="30"/>
      <c r="I60" s="29"/>
      <c r="J60" s="29">
        <v>713.96</v>
      </c>
      <c r="K60" s="163"/>
      <c r="L60" s="32"/>
      <c r="M60" s="25"/>
    </row>
    <row r="61" spans="1:13" ht="12.75" x14ac:dyDescent="0.2">
      <c r="A61" s="131"/>
      <c r="B61" s="820"/>
      <c r="C61" s="25" t="s">
        <v>75</v>
      </c>
      <c r="D61" s="162">
        <v>2916559.37</v>
      </c>
      <c r="E61" s="163">
        <v>2916559.37</v>
      </c>
      <c r="F61" s="164"/>
      <c r="G61" s="29"/>
      <c r="H61" s="30"/>
      <c r="I61" s="29">
        <v>1914.0700000000002</v>
      </c>
      <c r="J61" s="29">
        <v>757.63</v>
      </c>
      <c r="K61" s="163"/>
      <c r="L61" s="32"/>
      <c r="M61" s="25"/>
    </row>
    <row r="62" spans="1:13" ht="12.75" x14ac:dyDescent="0.2">
      <c r="A62" s="131"/>
      <c r="B62" s="820"/>
      <c r="C62" s="25" t="s">
        <v>108</v>
      </c>
      <c r="D62" s="162">
        <v>25500</v>
      </c>
      <c r="E62" s="163">
        <v>25500</v>
      </c>
      <c r="F62" s="164"/>
      <c r="G62" s="29"/>
      <c r="H62" s="30"/>
      <c r="I62" s="29"/>
      <c r="J62" s="29">
        <v>850</v>
      </c>
      <c r="K62" s="163"/>
      <c r="L62" s="32"/>
      <c r="M62" s="25"/>
    </row>
    <row r="63" spans="1:13" ht="12.75" x14ac:dyDescent="0.2">
      <c r="A63" s="131"/>
      <c r="B63" s="820"/>
      <c r="C63" s="25" t="s">
        <v>76</v>
      </c>
      <c r="D63" s="162"/>
      <c r="E63" s="163"/>
      <c r="F63" s="164"/>
      <c r="G63" s="29"/>
      <c r="H63" s="30"/>
      <c r="I63" s="29"/>
      <c r="J63" s="29"/>
      <c r="K63" s="163"/>
      <c r="L63" s="32"/>
      <c r="M63" s="25"/>
    </row>
    <row r="64" spans="1:13" ht="12.75" x14ac:dyDescent="0.2">
      <c r="A64" s="131"/>
      <c r="B64" s="820"/>
      <c r="C64" s="25" t="s">
        <v>77</v>
      </c>
      <c r="D64" s="162">
        <v>1750</v>
      </c>
      <c r="E64" s="163">
        <v>1750</v>
      </c>
      <c r="F64" s="164"/>
      <c r="G64" s="29"/>
      <c r="H64" s="30"/>
      <c r="I64" s="29"/>
      <c r="J64" s="29">
        <v>250</v>
      </c>
      <c r="K64" s="163"/>
      <c r="L64" s="32"/>
      <c r="M64" s="25"/>
    </row>
    <row r="65" spans="1:13" ht="12.75" x14ac:dyDescent="0.2">
      <c r="A65" s="131"/>
      <c r="B65" s="820"/>
      <c r="C65" s="25" t="s">
        <v>129</v>
      </c>
      <c r="D65" s="162">
        <v>4350</v>
      </c>
      <c r="E65" s="163">
        <v>4350</v>
      </c>
      <c r="F65" s="164"/>
      <c r="G65" s="29"/>
      <c r="H65" s="30"/>
      <c r="I65" s="29"/>
      <c r="J65" s="29">
        <v>2000</v>
      </c>
      <c r="K65" s="163"/>
      <c r="L65" s="32"/>
      <c r="M65" s="25"/>
    </row>
    <row r="66" spans="1:13" ht="12.75" x14ac:dyDescent="0.2">
      <c r="A66" s="131"/>
      <c r="B66" s="820"/>
      <c r="C66" s="25" t="s">
        <v>80</v>
      </c>
      <c r="D66" s="162">
        <v>86727.670000000013</v>
      </c>
      <c r="E66" s="163">
        <v>86727.670000000013</v>
      </c>
      <c r="F66" s="164"/>
      <c r="G66" s="29"/>
      <c r="H66" s="30"/>
      <c r="I66" s="29"/>
      <c r="J66" s="29">
        <v>44602.8</v>
      </c>
      <c r="K66" s="163"/>
      <c r="L66" s="32"/>
      <c r="M66" s="25"/>
    </row>
    <row r="67" spans="1:13" ht="12.75" x14ac:dyDescent="0.2">
      <c r="A67" s="131"/>
      <c r="B67" s="820"/>
      <c r="C67" s="25" t="s">
        <v>78</v>
      </c>
      <c r="D67" s="162">
        <v>385415.06000000006</v>
      </c>
      <c r="E67" s="163">
        <v>385415.06000000006</v>
      </c>
      <c r="F67" s="164"/>
      <c r="G67" s="29"/>
      <c r="H67" s="30"/>
      <c r="I67" s="29"/>
      <c r="J67" s="29">
        <v>47266.152000000002</v>
      </c>
      <c r="K67" s="163"/>
      <c r="L67" s="32"/>
      <c r="M67" s="25"/>
    </row>
    <row r="68" spans="1:13" ht="12.75" x14ac:dyDescent="0.2">
      <c r="A68" s="131"/>
      <c r="B68" s="820"/>
      <c r="C68" s="25" t="s">
        <v>64</v>
      </c>
      <c r="D68" s="162">
        <v>34426.699999999997</v>
      </c>
      <c r="E68" s="163">
        <v>34426.699999999997</v>
      </c>
      <c r="F68" s="164"/>
      <c r="G68" s="29"/>
      <c r="H68" s="30"/>
      <c r="I68" s="29"/>
      <c r="J68" s="29">
        <v>5721.2150000000001</v>
      </c>
      <c r="K68" s="163"/>
      <c r="L68" s="32"/>
      <c r="M68" s="25"/>
    </row>
    <row r="69" spans="1:13" ht="12.75" x14ac:dyDescent="0.2">
      <c r="A69" s="131"/>
      <c r="B69" s="820"/>
      <c r="C69" s="25" t="s">
        <v>79</v>
      </c>
      <c r="D69" s="162">
        <v>947088.83</v>
      </c>
      <c r="E69" s="163">
        <v>947088.83</v>
      </c>
      <c r="F69" s="164"/>
      <c r="G69" s="29"/>
      <c r="H69" s="30"/>
      <c r="I69" s="29">
        <v>32200</v>
      </c>
      <c r="J69" s="29">
        <v>134127.47799999997</v>
      </c>
      <c r="K69" s="163"/>
      <c r="L69" s="32"/>
      <c r="M69" s="25"/>
    </row>
    <row r="70" spans="1:13" ht="12.75" x14ac:dyDescent="0.2">
      <c r="A70" s="131"/>
      <c r="B70" s="820"/>
      <c r="C70" s="25" t="s">
        <v>109</v>
      </c>
      <c r="D70" s="162"/>
      <c r="E70" s="163"/>
      <c r="F70" s="164"/>
      <c r="G70" s="29"/>
      <c r="H70" s="30"/>
      <c r="I70" s="29"/>
      <c r="J70" s="29">
        <v>453.2</v>
      </c>
      <c r="K70" s="163"/>
      <c r="L70" s="32"/>
      <c r="M70" s="25"/>
    </row>
    <row r="71" spans="1:13" ht="12.75" x14ac:dyDescent="0.2">
      <c r="A71" s="131"/>
      <c r="B71" s="820"/>
      <c r="C71" s="25" t="s">
        <v>91</v>
      </c>
      <c r="D71" s="162"/>
      <c r="E71" s="163"/>
      <c r="F71" s="164"/>
      <c r="G71" s="29"/>
      <c r="H71" s="30"/>
      <c r="I71" s="29"/>
      <c r="J71" s="29"/>
      <c r="K71" s="163"/>
      <c r="L71" s="32"/>
      <c r="M71" s="25"/>
    </row>
    <row r="72" spans="1:13" ht="12.75" x14ac:dyDescent="0.2">
      <c r="B72" s="820"/>
      <c r="C72" s="33" t="s">
        <v>49</v>
      </c>
      <c r="D72" s="165">
        <v>225000</v>
      </c>
      <c r="E72" s="166"/>
      <c r="F72" s="167">
        <v>225000</v>
      </c>
      <c r="G72" s="35"/>
      <c r="H72" s="37"/>
      <c r="I72" s="35"/>
      <c r="J72" s="35"/>
      <c r="K72" s="166">
        <v>500</v>
      </c>
      <c r="L72" s="118"/>
      <c r="M72" s="33"/>
    </row>
    <row r="73" spans="1:13" ht="12.75" x14ac:dyDescent="0.2">
      <c r="B73" s="835"/>
      <c r="C73" s="67" t="s">
        <v>50</v>
      </c>
      <c r="D73" s="168">
        <v>34930522.920000002</v>
      </c>
      <c r="E73" s="169">
        <v>34497922.920000002</v>
      </c>
      <c r="F73" s="170">
        <v>432600</v>
      </c>
      <c r="G73" s="69">
        <v>234902</v>
      </c>
      <c r="H73" s="171"/>
      <c r="I73" s="69">
        <v>35026.07</v>
      </c>
      <c r="J73" s="69">
        <v>387503.98899999994</v>
      </c>
      <c r="K73" s="169">
        <v>114900</v>
      </c>
      <c r="L73" s="91"/>
      <c r="M73" s="92">
        <v>16.82</v>
      </c>
    </row>
    <row r="74" spans="1:13" ht="12.75" customHeight="1" x14ac:dyDescent="0.2">
      <c r="B74" s="833" t="s">
        <v>84</v>
      </c>
      <c r="C74" s="17" t="s">
        <v>56</v>
      </c>
      <c r="D74" s="159"/>
      <c r="E74" s="160"/>
      <c r="F74" s="161"/>
      <c r="G74" s="21"/>
      <c r="H74" s="22"/>
      <c r="I74" s="21"/>
      <c r="J74" s="21"/>
      <c r="K74" s="160"/>
      <c r="L74" s="23"/>
      <c r="M74" s="17"/>
    </row>
    <row r="75" spans="1:13" ht="12.75" x14ac:dyDescent="0.2">
      <c r="A75" s="131"/>
      <c r="B75" s="820"/>
      <c r="C75" s="25" t="s">
        <v>47</v>
      </c>
      <c r="D75" s="162"/>
      <c r="E75" s="163"/>
      <c r="F75" s="164"/>
      <c r="G75" s="29"/>
      <c r="H75" s="30"/>
      <c r="I75" s="29"/>
      <c r="J75" s="29"/>
      <c r="K75" s="163"/>
      <c r="L75" s="32"/>
      <c r="M75" s="25"/>
    </row>
    <row r="76" spans="1:13" ht="12.75" x14ac:dyDescent="0.2">
      <c r="A76" s="131"/>
      <c r="B76" s="820"/>
      <c r="C76" s="25" t="s">
        <v>85</v>
      </c>
      <c r="D76" s="162">
        <v>53100</v>
      </c>
      <c r="E76" s="163">
        <v>53100</v>
      </c>
      <c r="F76" s="164"/>
      <c r="G76" s="29"/>
      <c r="H76" s="30"/>
      <c r="I76" s="29"/>
      <c r="J76" s="29">
        <v>59</v>
      </c>
      <c r="K76" s="163"/>
      <c r="L76" s="32"/>
      <c r="M76" s="25"/>
    </row>
    <row r="77" spans="1:13" ht="12.75" x14ac:dyDescent="0.2">
      <c r="A77" s="131"/>
      <c r="B77" s="820"/>
      <c r="C77" s="25" t="s">
        <v>130</v>
      </c>
      <c r="D77" s="162">
        <v>27000</v>
      </c>
      <c r="E77" s="163"/>
      <c r="F77" s="164">
        <v>27000</v>
      </c>
      <c r="G77" s="29"/>
      <c r="H77" s="30"/>
      <c r="I77" s="29"/>
      <c r="J77" s="29"/>
      <c r="K77" s="163">
        <v>3800</v>
      </c>
      <c r="L77" s="32"/>
      <c r="M77" s="25"/>
    </row>
    <row r="78" spans="1:13" ht="12.75" x14ac:dyDescent="0.2">
      <c r="A78" s="131"/>
      <c r="B78" s="820"/>
      <c r="C78" s="25" t="s">
        <v>131</v>
      </c>
      <c r="D78" s="162">
        <v>4500</v>
      </c>
      <c r="E78" s="163">
        <v>4500</v>
      </c>
      <c r="F78" s="164"/>
      <c r="G78" s="29"/>
      <c r="H78" s="30"/>
      <c r="I78" s="29"/>
      <c r="J78" s="29">
        <v>9</v>
      </c>
      <c r="K78" s="163"/>
      <c r="L78" s="32"/>
      <c r="M78" s="25"/>
    </row>
    <row r="79" spans="1:13" ht="12.75" x14ac:dyDescent="0.2">
      <c r="A79" s="131"/>
      <c r="B79" s="820"/>
      <c r="C79" s="25" t="s">
        <v>67</v>
      </c>
      <c r="D79" s="162"/>
      <c r="E79" s="163"/>
      <c r="F79" s="164"/>
      <c r="G79" s="29"/>
      <c r="H79" s="30"/>
      <c r="I79" s="29"/>
      <c r="J79" s="29"/>
      <c r="K79" s="163"/>
      <c r="L79" s="32"/>
      <c r="M79" s="25"/>
    </row>
    <row r="80" spans="1:13" ht="12.75" x14ac:dyDescent="0.2">
      <c r="A80" s="131"/>
      <c r="B80" s="820"/>
      <c r="C80" s="25" t="s">
        <v>119</v>
      </c>
      <c r="D80" s="162">
        <v>600</v>
      </c>
      <c r="E80" s="163"/>
      <c r="F80" s="164">
        <v>600</v>
      </c>
      <c r="G80" s="29"/>
      <c r="H80" s="30"/>
      <c r="I80" s="29"/>
      <c r="J80" s="29"/>
      <c r="K80" s="163">
        <v>60</v>
      </c>
      <c r="L80" s="32"/>
      <c r="M80" s="25"/>
    </row>
    <row r="81" spans="1:13" ht="12.75" x14ac:dyDescent="0.2">
      <c r="A81" s="131"/>
      <c r="B81" s="820"/>
      <c r="C81" s="25" t="s">
        <v>72</v>
      </c>
      <c r="D81" s="162"/>
      <c r="E81" s="163"/>
      <c r="F81" s="164"/>
      <c r="G81" s="29"/>
      <c r="H81" s="30"/>
      <c r="I81" s="29"/>
      <c r="J81" s="29"/>
      <c r="K81" s="163"/>
      <c r="L81" s="32"/>
      <c r="M81" s="25"/>
    </row>
    <row r="82" spans="1:13" ht="12.75" x14ac:dyDescent="0.2">
      <c r="B82" s="820"/>
      <c r="C82" s="33" t="s">
        <v>73</v>
      </c>
      <c r="D82" s="165"/>
      <c r="E82" s="166"/>
      <c r="F82" s="167"/>
      <c r="G82" s="35"/>
      <c r="H82" s="37"/>
      <c r="I82" s="35"/>
      <c r="J82" s="35"/>
      <c r="K82" s="166"/>
      <c r="L82" s="118"/>
      <c r="M82" s="33"/>
    </row>
    <row r="83" spans="1:13" ht="12.75" x14ac:dyDescent="0.2">
      <c r="B83" s="835"/>
      <c r="C83" s="67" t="s">
        <v>50</v>
      </c>
      <c r="D83" s="168">
        <v>85200</v>
      </c>
      <c r="E83" s="169">
        <v>57600</v>
      </c>
      <c r="F83" s="170">
        <v>27600</v>
      </c>
      <c r="G83" s="69"/>
      <c r="H83" s="171"/>
      <c r="I83" s="69"/>
      <c r="J83" s="69">
        <v>68</v>
      </c>
      <c r="K83" s="169">
        <v>3860</v>
      </c>
      <c r="L83" s="91"/>
      <c r="M83" s="92"/>
    </row>
    <row r="84" spans="1:13" ht="12.75" customHeight="1" x14ac:dyDescent="0.2">
      <c r="B84" s="833" t="s">
        <v>101</v>
      </c>
      <c r="C84" s="17" t="s">
        <v>52</v>
      </c>
      <c r="D84" s="159"/>
      <c r="E84" s="160"/>
      <c r="F84" s="161"/>
      <c r="G84" s="21"/>
      <c r="H84" s="22"/>
      <c r="I84" s="21"/>
      <c r="J84" s="21"/>
      <c r="K84" s="160"/>
      <c r="L84" s="23"/>
      <c r="M84" s="17"/>
    </row>
    <row r="85" spans="1:13" ht="12.75" x14ac:dyDescent="0.2">
      <c r="A85" s="131"/>
      <c r="B85" s="820"/>
      <c r="C85" s="25" t="s">
        <v>54</v>
      </c>
      <c r="D85" s="162">
        <v>15000</v>
      </c>
      <c r="E85" s="163"/>
      <c r="F85" s="164">
        <v>15000</v>
      </c>
      <c r="G85" s="29"/>
      <c r="H85" s="30"/>
      <c r="I85" s="29"/>
      <c r="J85" s="29"/>
      <c r="K85" s="163">
        <v>3000</v>
      </c>
      <c r="L85" s="32"/>
      <c r="M85" s="25"/>
    </row>
    <row r="86" spans="1:13" ht="12.75" x14ac:dyDescent="0.2">
      <c r="A86" s="131"/>
      <c r="B86" s="820"/>
      <c r="C86" s="25" t="s">
        <v>56</v>
      </c>
      <c r="D86" s="162">
        <v>2650</v>
      </c>
      <c r="E86" s="163"/>
      <c r="F86" s="164">
        <v>2650</v>
      </c>
      <c r="G86" s="29"/>
      <c r="H86" s="30"/>
      <c r="I86" s="29"/>
      <c r="J86" s="29"/>
      <c r="K86" s="163">
        <v>530</v>
      </c>
      <c r="L86" s="32"/>
      <c r="M86" s="25"/>
    </row>
    <row r="87" spans="1:13" ht="12.75" x14ac:dyDescent="0.2">
      <c r="A87" s="131"/>
      <c r="B87" s="820"/>
      <c r="C87" s="25" t="s">
        <v>47</v>
      </c>
      <c r="D87" s="162">
        <v>190081.41500000001</v>
      </c>
      <c r="E87" s="163">
        <v>76500</v>
      </c>
      <c r="F87" s="164">
        <v>113581.41500000001</v>
      </c>
      <c r="G87" s="29"/>
      <c r="H87" s="30"/>
      <c r="I87" s="29">
        <v>1272.5</v>
      </c>
      <c r="J87" s="29">
        <v>34.72</v>
      </c>
      <c r="K87" s="163">
        <v>13204.449999999999</v>
      </c>
      <c r="L87" s="32"/>
      <c r="M87" s="25"/>
    </row>
    <row r="88" spans="1:13" ht="12.75" x14ac:dyDescent="0.2">
      <c r="A88" s="131"/>
      <c r="B88" s="820"/>
      <c r="C88" s="25" t="s">
        <v>59</v>
      </c>
      <c r="D88" s="162">
        <v>43731.6</v>
      </c>
      <c r="E88" s="163">
        <v>43731.6</v>
      </c>
      <c r="F88" s="164"/>
      <c r="G88" s="29"/>
      <c r="H88" s="30"/>
      <c r="I88" s="29"/>
      <c r="J88" s="29">
        <v>380.62199999999996</v>
      </c>
      <c r="K88" s="163"/>
      <c r="L88" s="32"/>
      <c r="M88" s="25"/>
    </row>
    <row r="89" spans="1:13" ht="12.75" x14ac:dyDescent="0.2">
      <c r="A89" s="131"/>
      <c r="B89" s="820"/>
      <c r="C89" s="25" t="s">
        <v>132</v>
      </c>
      <c r="D89" s="162"/>
      <c r="E89" s="163"/>
      <c r="F89" s="164"/>
      <c r="G89" s="29"/>
      <c r="H89" s="30"/>
      <c r="I89" s="29"/>
      <c r="J89" s="29"/>
      <c r="K89" s="163"/>
      <c r="L89" s="32"/>
      <c r="M89" s="25"/>
    </row>
    <row r="90" spans="1:13" ht="12.75" x14ac:dyDescent="0.2">
      <c r="A90" s="131"/>
      <c r="B90" s="820"/>
      <c r="C90" s="25" t="s">
        <v>72</v>
      </c>
      <c r="D90" s="162"/>
      <c r="E90" s="163"/>
      <c r="F90" s="164"/>
      <c r="G90" s="29"/>
      <c r="H90" s="30"/>
      <c r="I90" s="29"/>
      <c r="J90" s="29"/>
      <c r="K90" s="163"/>
      <c r="L90" s="32"/>
      <c r="M90" s="25"/>
    </row>
    <row r="91" spans="1:13" ht="12.75" x14ac:dyDescent="0.2">
      <c r="A91" s="131"/>
      <c r="B91" s="820"/>
      <c r="C91" s="25" t="s">
        <v>133</v>
      </c>
      <c r="D91" s="162"/>
      <c r="E91" s="163"/>
      <c r="F91" s="164"/>
      <c r="G91" s="29"/>
      <c r="H91" s="30"/>
      <c r="I91" s="29"/>
      <c r="J91" s="29"/>
      <c r="K91" s="163"/>
      <c r="L91" s="32"/>
      <c r="M91" s="25"/>
    </row>
    <row r="92" spans="1:13" ht="12.75" x14ac:dyDescent="0.2">
      <c r="A92" s="131"/>
      <c r="B92" s="820"/>
      <c r="C92" s="25" t="s">
        <v>111</v>
      </c>
      <c r="D92" s="162"/>
      <c r="E92" s="163"/>
      <c r="F92" s="164"/>
      <c r="G92" s="29"/>
      <c r="H92" s="30"/>
      <c r="I92" s="29"/>
      <c r="J92" s="29"/>
      <c r="K92" s="163"/>
      <c r="L92" s="32"/>
      <c r="M92" s="25"/>
    </row>
    <row r="93" spans="1:13" ht="12.75" x14ac:dyDescent="0.2">
      <c r="A93" s="131"/>
      <c r="B93" s="820"/>
      <c r="C93" s="25" t="s">
        <v>104</v>
      </c>
      <c r="D93" s="162"/>
      <c r="E93" s="163"/>
      <c r="F93" s="164"/>
      <c r="G93" s="29"/>
      <c r="H93" s="30"/>
      <c r="I93" s="29"/>
      <c r="J93" s="29"/>
      <c r="K93" s="163"/>
      <c r="L93" s="32"/>
      <c r="M93" s="25"/>
    </row>
    <row r="94" spans="1:13" ht="12.75" x14ac:dyDescent="0.2">
      <c r="A94" s="131"/>
      <c r="B94" s="820"/>
      <c r="C94" s="25" t="s">
        <v>80</v>
      </c>
      <c r="D94" s="162"/>
      <c r="E94" s="163"/>
      <c r="F94" s="164"/>
      <c r="G94" s="29"/>
      <c r="H94" s="30"/>
      <c r="I94" s="29"/>
      <c r="J94" s="29"/>
      <c r="K94" s="163"/>
      <c r="L94" s="32"/>
      <c r="M94" s="25"/>
    </row>
    <row r="95" spans="1:13" ht="12.75" x14ac:dyDescent="0.2">
      <c r="A95" s="131"/>
      <c r="B95" s="820"/>
      <c r="C95" s="25" t="s">
        <v>92</v>
      </c>
      <c r="D95" s="162"/>
      <c r="E95" s="163"/>
      <c r="F95" s="164"/>
      <c r="G95" s="29"/>
      <c r="H95" s="30"/>
      <c r="I95" s="29"/>
      <c r="J95" s="29"/>
      <c r="K95" s="163"/>
      <c r="L95" s="32"/>
      <c r="M95" s="25"/>
    </row>
    <row r="96" spans="1:13" ht="12.75" x14ac:dyDescent="0.2">
      <c r="A96" s="131"/>
      <c r="B96" s="820"/>
      <c r="C96" s="25" t="s">
        <v>91</v>
      </c>
      <c r="D96" s="162"/>
      <c r="E96" s="163"/>
      <c r="F96" s="164"/>
      <c r="G96" s="29"/>
      <c r="H96" s="30"/>
      <c r="I96" s="29"/>
      <c r="J96" s="29"/>
      <c r="K96" s="163"/>
      <c r="L96" s="32"/>
      <c r="M96" s="25"/>
    </row>
    <row r="97" spans="2:13" ht="12.75" x14ac:dyDescent="0.2">
      <c r="B97" s="820"/>
      <c r="C97" s="33" t="s">
        <v>134</v>
      </c>
      <c r="D97" s="165"/>
      <c r="E97" s="166"/>
      <c r="F97" s="167"/>
      <c r="G97" s="35"/>
      <c r="H97" s="37"/>
      <c r="I97" s="35"/>
      <c r="J97" s="35"/>
      <c r="K97" s="166"/>
      <c r="L97" s="118"/>
      <c r="M97" s="33"/>
    </row>
    <row r="98" spans="2:13" ht="12.75" x14ac:dyDescent="0.2">
      <c r="B98" s="835"/>
      <c r="C98" s="40" t="s">
        <v>50</v>
      </c>
      <c r="D98" s="168">
        <v>251463.01500000001</v>
      </c>
      <c r="E98" s="169">
        <v>120231.6</v>
      </c>
      <c r="F98" s="170">
        <v>131231.41500000001</v>
      </c>
      <c r="G98" s="69"/>
      <c r="H98" s="171"/>
      <c r="I98" s="69">
        <v>1272.5</v>
      </c>
      <c r="J98" s="69">
        <v>415.34199999999998</v>
      </c>
      <c r="K98" s="169">
        <v>16734.449999999997</v>
      </c>
      <c r="L98" s="91"/>
      <c r="M98" s="92"/>
    </row>
    <row r="99" spans="2:13" ht="18.75" customHeight="1" thickBot="1" x14ac:dyDescent="0.25">
      <c r="B99" s="836" t="s">
        <v>95</v>
      </c>
      <c r="C99" s="837"/>
      <c r="D99" s="147">
        <v>36855301.2914</v>
      </c>
      <c r="E99" s="147">
        <v>35169338.920000002</v>
      </c>
      <c r="F99" s="172">
        <v>1685962.3714000001</v>
      </c>
      <c r="G99" s="122">
        <v>235469.43</v>
      </c>
      <c r="H99" s="147"/>
      <c r="I99" s="120">
        <v>42445.34</v>
      </c>
      <c r="J99" s="120">
        <v>393875.27199999994</v>
      </c>
      <c r="K99" s="147">
        <v>749589.25</v>
      </c>
      <c r="L99" s="120"/>
      <c r="M99" s="123">
        <v>82.108000000000004</v>
      </c>
    </row>
    <row r="100" spans="2:13" ht="20.25" customHeight="1" thickTop="1" thickBot="1" x14ac:dyDescent="0.25">
      <c r="B100" s="806" t="s">
        <v>96</v>
      </c>
      <c r="C100" s="807"/>
      <c r="D100" s="173">
        <v>419458663.24000019</v>
      </c>
      <c r="E100" s="174">
        <v>37236798.570000052</v>
      </c>
      <c r="F100" s="175">
        <v>382221864.67000014</v>
      </c>
      <c r="G100" s="124">
        <v>549167.43000000005</v>
      </c>
      <c r="H100" s="176"/>
      <c r="I100" s="148">
        <v>42445.34</v>
      </c>
      <c r="J100" s="148">
        <v>393875.27199999994</v>
      </c>
      <c r="K100" s="176">
        <v>222021011.02999985</v>
      </c>
      <c r="L100" s="148"/>
      <c r="M100" s="150">
        <v>82.908000000000001</v>
      </c>
    </row>
    <row r="101" spans="2:13" ht="12" thickTop="1" x14ac:dyDescent="0.2"/>
    <row r="102" spans="2:13" ht="12" x14ac:dyDescent="0.2">
      <c r="B102" s="177" t="s">
        <v>135</v>
      </c>
    </row>
  </sheetData>
  <mergeCells count="12">
    <mergeCell ref="B100:C100"/>
    <mergeCell ref="B1:M1"/>
    <mergeCell ref="B3:B4"/>
    <mergeCell ref="C3:C4"/>
    <mergeCell ref="D3:F3"/>
    <mergeCell ref="G3:M3"/>
    <mergeCell ref="B5:B10"/>
    <mergeCell ref="B11:B41"/>
    <mergeCell ref="B42:B73"/>
    <mergeCell ref="B74:B83"/>
    <mergeCell ref="B84:B98"/>
    <mergeCell ref="B99:C9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12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384" width="11.42578125" style="131"/>
  </cols>
  <sheetData>
    <row r="1" spans="1:13" ht="24.75" customHeight="1" x14ac:dyDescent="0.2">
      <c r="A1" s="131"/>
      <c r="B1" s="809" t="s">
        <v>142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</row>
    <row r="2" spans="1:13" ht="14.25" customHeight="1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3.5" thickTop="1" x14ac:dyDescent="0.2">
      <c r="B3" s="810" t="s">
        <v>32</v>
      </c>
      <c r="C3" s="812" t="s">
        <v>33</v>
      </c>
      <c r="D3" s="823" t="s">
        <v>34</v>
      </c>
      <c r="E3" s="824"/>
      <c r="F3" s="831"/>
      <c r="G3" s="816" t="s">
        <v>35</v>
      </c>
      <c r="H3" s="817"/>
      <c r="I3" s="817"/>
      <c r="J3" s="817"/>
      <c r="K3" s="817"/>
      <c r="L3" s="817"/>
      <c r="M3" s="818"/>
    </row>
    <row r="4" spans="1:13" ht="116.1" customHeight="1" thickBot="1" x14ac:dyDescent="0.25">
      <c r="B4" s="811"/>
      <c r="C4" s="813"/>
      <c r="D4" s="12" t="s">
        <v>36</v>
      </c>
      <c r="E4" s="13" t="s">
        <v>37</v>
      </c>
      <c r="F4" s="14" t="s">
        <v>38</v>
      </c>
      <c r="G4" s="15" t="s">
        <v>140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customHeight="1" thickTop="1" x14ac:dyDescent="0.2">
      <c r="B5" s="838" t="s">
        <v>46</v>
      </c>
      <c r="C5" s="17" t="s">
        <v>54</v>
      </c>
      <c r="D5" s="159"/>
      <c r="E5" s="160"/>
      <c r="F5" s="161"/>
      <c r="G5" s="21"/>
      <c r="H5" s="22"/>
      <c r="I5" s="21"/>
      <c r="J5" s="21"/>
      <c r="K5" s="160"/>
      <c r="L5" s="23"/>
      <c r="M5" s="17"/>
    </row>
    <row r="6" spans="1:13" ht="12.75" x14ac:dyDescent="0.2">
      <c r="A6" s="131"/>
      <c r="B6" s="820"/>
      <c r="C6" s="25" t="s">
        <v>56</v>
      </c>
      <c r="D6" s="162"/>
      <c r="E6" s="163"/>
      <c r="F6" s="164"/>
      <c r="G6" s="29"/>
      <c r="H6" s="30"/>
      <c r="I6" s="29"/>
      <c r="J6" s="29"/>
      <c r="K6" s="163"/>
      <c r="L6" s="32"/>
      <c r="M6" s="25"/>
    </row>
    <row r="7" spans="1:13" ht="12.75" x14ac:dyDescent="0.2">
      <c r="A7" s="131"/>
      <c r="B7" s="820"/>
      <c r="C7" s="25" t="s">
        <v>114</v>
      </c>
      <c r="D7" s="162"/>
      <c r="E7" s="163"/>
      <c r="F7" s="164"/>
      <c r="G7" s="29"/>
      <c r="H7" s="30"/>
      <c r="I7" s="29"/>
      <c r="J7" s="29"/>
      <c r="K7" s="163"/>
      <c r="L7" s="32"/>
      <c r="M7" s="25"/>
    </row>
    <row r="8" spans="1:13" ht="12.75" x14ac:dyDescent="0.2">
      <c r="A8" s="131"/>
      <c r="B8" s="820"/>
      <c r="C8" s="25" t="s">
        <v>115</v>
      </c>
      <c r="D8" s="162"/>
      <c r="E8" s="163"/>
      <c r="F8" s="164"/>
      <c r="G8" s="29"/>
      <c r="H8" s="30"/>
      <c r="I8" s="29"/>
      <c r="J8" s="29"/>
      <c r="K8" s="163"/>
      <c r="L8" s="32"/>
      <c r="M8" s="25"/>
    </row>
    <row r="9" spans="1:13" ht="12.75" x14ac:dyDescent="0.2">
      <c r="B9" s="820"/>
      <c r="C9" s="33" t="s">
        <v>49</v>
      </c>
      <c r="D9" s="165"/>
      <c r="E9" s="166"/>
      <c r="F9" s="167"/>
      <c r="G9" s="35"/>
      <c r="H9" s="37"/>
      <c r="I9" s="35"/>
      <c r="J9" s="35"/>
      <c r="K9" s="166"/>
      <c r="L9" s="118"/>
      <c r="M9" s="33"/>
    </row>
    <row r="10" spans="1:13" ht="12.75" x14ac:dyDescent="0.2">
      <c r="B10" s="835"/>
      <c r="C10" s="67" t="s">
        <v>50</v>
      </c>
      <c r="D10" s="168"/>
      <c r="E10" s="169"/>
      <c r="F10" s="170"/>
      <c r="G10" s="69"/>
      <c r="H10" s="171"/>
      <c r="I10" s="69"/>
      <c r="J10" s="69"/>
      <c r="K10" s="169"/>
      <c r="L10" s="91"/>
      <c r="M10" s="92"/>
    </row>
    <row r="11" spans="1:13" ht="12.75" customHeight="1" x14ac:dyDescent="0.2">
      <c r="B11" s="833" t="s">
        <v>51</v>
      </c>
      <c r="C11" s="17" t="s">
        <v>52</v>
      </c>
      <c r="D11" s="159"/>
      <c r="E11" s="160"/>
      <c r="F11" s="161"/>
      <c r="G11" s="21"/>
      <c r="H11" s="22"/>
      <c r="I11" s="21">
        <v>46</v>
      </c>
      <c r="J11" s="21">
        <v>1569.123</v>
      </c>
      <c r="K11" s="160">
        <v>2767.1</v>
      </c>
      <c r="L11" s="23"/>
      <c r="M11" s="17">
        <v>0.8</v>
      </c>
    </row>
    <row r="12" spans="1:13" ht="12.75" x14ac:dyDescent="0.2">
      <c r="A12" s="131"/>
      <c r="B12" s="820"/>
      <c r="C12" s="25" t="s">
        <v>53</v>
      </c>
      <c r="D12" s="162">
        <v>168614.255</v>
      </c>
      <c r="E12" s="163">
        <v>100174.255</v>
      </c>
      <c r="F12" s="164">
        <v>68440</v>
      </c>
      <c r="G12" s="29">
        <v>1010</v>
      </c>
      <c r="H12" s="30"/>
      <c r="I12" s="29">
        <v>1090.02</v>
      </c>
      <c r="J12" s="29">
        <v>4999.6549999999997</v>
      </c>
      <c r="K12" s="163">
        <v>228132.25</v>
      </c>
      <c r="L12" s="32"/>
      <c r="M12" s="25">
        <v>10.692</v>
      </c>
    </row>
    <row r="13" spans="1:13" ht="12.75" x14ac:dyDescent="0.2">
      <c r="A13" s="131"/>
      <c r="B13" s="820"/>
      <c r="C13" s="25" t="s">
        <v>116</v>
      </c>
      <c r="D13" s="162"/>
      <c r="E13" s="163"/>
      <c r="F13" s="164"/>
      <c r="G13" s="29"/>
      <c r="H13" s="30"/>
      <c r="I13" s="29"/>
      <c r="J13" s="29"/>
      <c r="K13" s="163"/>
      <c r="L13" s="32"/>
      <c r="M13" s="25"/>
    </row>
    <row r="14" spans="1:13" ht="12.75" x14ac:dyDescent="0.2">
      <c r="A14" s="131"/>
      <c r="B14" s="820"/>
      <c r="C14" s="25" t="s">
        <v>54</v>
      </c>
      <c r="D14" s="162">
        <v>1297711.484004</v>
      </c>
      <c r="E14" s="163">
        <v>108000</v>
      </c>
      <c r="F14" s="164">
        <v>1189711.484004</v>
      </c>
      <c r="G14" s="29">
        <v>101</v>
      </c>
      <c r="H14" s="30"/>
      <c r="I14" s="29"/>
      <c r="J14" s="29">
        <v>4528</v>
      </c>
      <c r="K14" s="163">
        <v>698317</v>
      </c>
      <c r="L14" s="32"/>
      <c r="M14" s="25"/>
    </row>
    <row r="15" spans="1:13" ht="12.75" x14ac:dyDescent="0.2">
      <c r="A15" s="131"/>
      <c r="B15" s="820"/>
      <c r="C15" s="25" t="s">
        <v>55</v>
      </c>
      <c r="D15" s="162"/>
      <c r="E15" s="163"/>
      <c r="F15" s="164"/>
      <c r="G15" s="29"/>
      <c r="H15" s="30"/>
      <c r="I15" s="29"/>
      <c r="J15" s="29"/>
      <c r="K15" s="163">
        <v>4000</v>
      </c>
      <c r="L15" s="32"/>
      <c r="M15" s="25"/>
    </row>
    <row r="16" spans="1:13" ht="12.75" x14ac:dyDescent="0.2">
      <c r="A16" s="131"/>
      <c r="B16" s="820"/>
      <c r="C16" s="25" t="s">
        <v>117</v>
      </c>
      <c r="D16" s="162"/>
      <c r="E16" s="163"/>
      <c r="F16" s="164"/>
      <c r="G16" s="29"/>
      <c r="H16" s="30"/>
      <c r="I16" s="29"/>
      <c r="J16" s="29"/>
      <c r="K16" s="163"/>
      <c r="L16" s="32"/>
      <c r="M16" s="25"/>
    </row>
    <row r="17" spans="1:13" ht="12.75" x14ac:dyDescent="0.2">
      <c r="A17" s="131"/>
      <c r="B17" s="820"/>
      <c r="C17" s="25" t="s">
        <v>56</v>
      </c>
      <c r="D17" s="162">
        <v>8359.65</v>
      </c>
      <c r="E17" s="163">
        <v>8359.65</v>
      </c>
      <c r="F17" s="164"/>
      <c r="G17" s="29"/>
      <c r="H17" s="30"/>
      <c r="I17" s="29">
        <v>8</v>
      </c>
      <c r="J17" s="29">
        <v>90</v>
      </c>
      <c r="K17" s="163"/>
      <c r="L17" s="32"/>
      <c r="M17" s="25"/>
    </row>
    <row r="18" spans="1:13" ht="12.75" x14ac:dyDescent="0.2">
      <c r="A18" s="131"/>
      <c r="B18" s="820"/>
      <c r="C18" s="25" t="s">
        <v>47</v>
      </c>
      <c r="D18" s="162">
        <v>518159.69</v>
      </c>
      <c r="E18" s="163">
        <v>286370.2</v>
      </c>
      <c r="F18" s="164">
        <v>231789.49</v>
      </c>
      <c r="G18" s="29"/>
      <c r="H18" s="30"/>
      <c r="I18" s="29">
        <v>2582</v>
      </c>
      <c r="J18" s="29">
        <v>1088.5999999999999</v>
      </c>
      <c r="K18" s="163">
        <v>42440.75</v>
      </c>
      <c r="L18" s="32"/>
      <c r="M18" s="25">
        <v>0.1</v>
      </c>
    </row>
    <row r="19" spans="1:13" ht="12.75" x14ac:dyDescent="0.2">
      <c r="A19" s="131"/>
      <c r="B19" s="820"/>
      <c r="C19" s="25" t="s">
        <v>57</v>
      </c>
      <c r="D19" s="162"/>
      <c r="E19" s="163"/>
      <c r="F19" s="164"/>
      <c r="G19" s="29"/>
      <c r="H19" s="30"/>
      <c r="I19" s="29"/>
      <c r="J19" s="29">
        <v>1.3</v>
      </c>
      <c r="K19" s="163"/>
      <c r="L19" s="32"/>
      <c r="M19" s="25"/>
    </row>
    <row r="20" spans="1:13" ht="12.75" x14ac:dyDescent="0.2">
      <c r="A20" s="131"/>
      <c r="B20" s="820"/>
      <c r="C20" s="25" t="s">
        <v>118</v>
      </c>
      <c r="D20" s="162"/>
      <c r="E20" s="163"/>
      <c r="F20" s="164"/>
      <c r="G20" s="29"/>
      <c r="H20" s="30"/>
      <c r="I20" s="29"/>
      <c r="J20" s="29"/>
      <c r="K20" s="163"/>
      <c r="L20" s="32"/>
      <c r="M20" s="25"/>
    </row>
    <row r="21" spans="1:13" ht="12.75" x14ac:dyDescent="0.2">
      <c r="A21" s="131"/>
      <c r="B21" s="820"/>
      <c r="C21" s="25" t="s">
        <v>58</v>
      </c>
      <c r="D21" s="162">
        <v>2786.55</v>
      </c>
      <c r="E21" s="163">
        <v>2786.55</v>
      </c>
      <c r="F21" s="164"/>
      <c r="G21" s="29"/>
      <c r="H21" s="30"/>
      <c r="I21" s="29"/>
      <c r="J21" s="29">
        <v>30.5</v>
      </c>
      <c r="K21" s="163"/>
      <c r="L21" s="32"/>
      <c r="M21" s="25"/>
    </row>
    <row r="22" spans="1:13" ht="12.75" x14ac:dyDescent="0.2">
      <c r="A22" s="131"/>
      <c r="B22" s="820"/>
      <c r="C22" s="25" t="s">
        <v>59</v>
      </c>
      <c r="D22" s="162"/>
      <c r="E22" s="163"/>
      <c r="F22" s="164"/>
      <c r="G22" s="29"/>
      <c r="H22" s="30"/>
      <c r="I22" s="29"/>
      <c r="J22" s="29">
        <v>20</v>
      </c>
      <c r="K22" s="163"/>
      <c r="L22" s="32"/>
      <c r="M22" s="25"/>
    </row>
    <row r="23" spans="1:13" ht="12.75" x14ac:dyDescent="0.2">
      <c r="A23" s="131"/>
      <c r="B23" s="820"/>
      <c r="C23" s="25" t="s">
        <v>60</v>
      </c>
      <c r="D23" s="162"/>
      <c r="E23" s="163"/>
      <c r="F23" s="164"/>
      <c r="G23" s="29"/>
      <c r="H23" s="30"/>
      <c r="I23" s="29"/>
      <c r="J23" s="29"/>
      <c r="K23" s="163"/>
      <c r="L23" s="32"/>
      <c r="M23" s="25"/>
    </row>
    <row r="24" spans="1:13" ht="12.75" x14ac:dyDescent="0.2">
      <c r="A24" s="131"/>
      <c r="B24" s="820"/>
      <c r="C24" s="25" t="s">
        <v>61</v>
      </c>
      <c r="D24" s="162"/>
      <c r="E24" s="163"/>
      <c r="F24" s="164"/>
      <c r="G24" s="29"/>
      <c r="H24" s="30"/>
      <c r="I24" s="29"/>
      <c r="J24" s="29"/>
      <c r="K24" s="163"/>
      <c r="L24" s="32"/>
      <c r="M24" s="25"/>
    </row>
    <row r="25" spans="1:13" ht="12.75" x14ac:dyDescent="0.2">
      <c r="A25" s="131"/>
      <c r="B25" s="820"/>
      <c r="C25" s="25" t="s">
        <v>62</v>
      </c>
      <c r="D25" s="162"/>
      <c r="E25" s="163"/>
      <c r="F25" s="164"/>
      <c r="G25" s="29"/>
      <c r="H25" s="30"/>
      <c r="I25" s="29"/>
      <c r="J25" s="29"/>
      <c r="K25" s="163"/>
      <c r="L25" s="32"/>
      <c r="M25" s="25"/>
    </row>
    <row r="26" spans="1:13" ht="12.75" x14ac:dyDescent="0.2">
      <c r="A26" s="131"/>
      <c r="B26" s="820"/>
      <c r="C26" s="25" t="s">
        <v>67</v>
      </c>
      <c r="D26" s="162"/>
      <c r="E26" s="163"/>
      <c r="F26" s="164"/>
      <c r="G26" s="29"/>
      <c r="H26" s="30"/>
      <c r="I26" s="29"/>
      <c r="J26" s="29"/>
      <c r="K26" s="163"/>
      <c r="L26" s="32"/>
      <c r="M26" s="25"/>
    </row>
    <row r="27" spans="1:13" ht="12.75" x14ac:dyDescent="0.2">
      <c r="A27" s="131"/>
      <c r="B27" s="820"/>
      <c r="C27" s="25" t="s">
        <v>70</v>
      </c>
      <c r="D27" s="162"/>
      <c r="E27" s="163"/>
      <c r="F27" s="164"/>
      <c r="G27" s="29"/>
      <c r="H27" s="30"/>
      <c r="I27" s="29"/>
      <c r="J27" s="29"/>
      <c r="K27" s="163"/>
      <c r="L27" s="32"/>
      <c r="M27" s="25"/>
    </row>
    <row r="28" spans="1:13" ht="12.75" x14ac:dyDescent="0.2">
      <c r="A28" s="131"/>
      <c r="B28" s="820"/>
      <c r="C28" s="25" t="s">
        <v>119</v>
      </c>
      <c r="D28" s="162"/>
      <c r="E28" s="163"/>
      <c r="F28" s="164"/>
      <c r="G28" s="29"/>
      <c r="H28" s="30"/>
      <c r="I28" s="29"/>
      <c r="J28" s="29"/>
      <c r="K28" s="163"/>
      <c r="L28" s="32"/>
      <c r="M28" s="25"/>
    </row>
    <row r="29" spans="1:13" ht="12.75" x14ac:dyDescent="0.2">
      <c r="A29" s="131"/>
      <c r="B29" s="820"/>
      <c r="C29" s="25" t="s">
        <v>73</v>
      </c>
      <c r="D29" s="162"/>
      <c r="E29" s="163"/>
      <c r="F29" s="164"/>
      <c r="G29" s="29"/>
      <c r="H29" s="30"/>
      <c r="I29" s="29"/>
      <c r="J29" s="29"/>
      <c r="K29" s="163"/>
      <c r="L29" s="32"/>
      <c r="M29" s="25"/>
    </row>
    <row r="30" spans="1:13" ht="12.75" x14ac:dyDescent="0.2">
      <c r="A30" s="131"/>
      <c r="B30" s="820"/>
      <c r="C30" s="25" t="s">
        <v>120</v>
      </c>
      <c r="D30" s="162"/>
      <c r="E30" s="163"/>
      <c r="F30" s="164"/>
      <c r="G30" s="29"/>
      <c r="H30" s="30"/>
      <c r="I30" s="29">
        <v>6</v>
      </c>
      <c r="J30" s="29"/>
      <c r="K30" s="163"/>
      <c r="L30" s="32"/>
      <c r="M30" s="25"/>
    </row>
    <row r="31" spans="1:13" ht="12.75" x14ac:dyDescent="0.2">
      <c r="A31" s="131"/>
      <c r="B31" s="820"/>
      <c r="C31" s="25" t="s">
        <v>121</v>
      </c>
      <c r="D31" s="162"/>
      <c r="E31" s="163"/>
      <c r="F31" s="164"/>
      <c r="G31" s="29"/>
      <c r="H31" s="30"/>
      <c r="I31" s="29"/>
      <c r="J31" s="29"/>
      <c r="K31" s="163"/>
      <c r="L31" s="32"/>
      <c r="M31" s="25"/>
    </row>
    <row r="32" spans="1:13" ht="12.75" x14ac:dyDescent="0.2">
      <c r="A32" s="131"/>
      <c r="B32" s="820"/>
      <c r="C32" s="25" t="s">
        <v>63</v>
      </c>
      <c r="D32" s="162"/>
      <c r="E32" s="163"/>
      <c r="F32" s="164"/>
      <c r="G32" s="29"/>
      <c r="H32" s="30"/>
      <c r="I32" s="29"/>
      <c r="J32" s="29">
        <v>11.5</v>
      </c>
      <c r="K32" s="163"/>
      <c r="L32" s="32"/>
      <c r="M32" s="25">
        <v>2.754</v>
      </c>
    </row>
    <row r="33" spans="1:13" ht="12.75" x14ac:dyDescent="0.2">
      <c r="A33" s="131"/>
      <c r="B33" s="820"/>
      <c r="C33" s="25" t="s">
        <v>122</v>
      </c>
      <c r="D33" s="162"/>
      <c r="E33" s="163"/>
      <c r="F33" s="164"/>
      <c r="G33" s="29"/>
      <c r="H33" s="30"/>
      <c r="I33" s="29"/>
      <c r="J33" s="29"/>
      <c r="K33" s="163"/>
      <c r="L33" s="32"/>
      <c r="M33" s="25"/>
    </row>
    <row r="34" spans="1:13" ht="12.75" x14ac:dyDescent="0.2">
      <c r="A34" s="131"/>
      <c r="B34" s="820"/>
      <c r="C34" s="25" t="s">
        <v>123</v>
      </c>
      <c r="D34" s="162"/>
      <c r="E34" s="163"/>
      <c r="F34" s="164"/>
      <c r="G34" s="29"/>
      <c r="H34" s="30"/>
      <c r="I34" s="29"/>
      <c r="J34" s="29"/>
      <c r="K34" s="163"/>
      <c r="L34" s="32"/>
      <c r="M34" s="25"/>
    </row>
    <row r="35" spans="1:13" ht="12.75" x14ac:dyDescent="0.2">
      <c r="A35" s="131"/>
      <c r="B35" s="820"/>
      <c r="C35" s="25" t="s">
        <v>78</v>
      </c>
      <c r="D35" s="162"/>
      <c r="E35" s="163"/>
      <c r="F35" s="164"/>
      <c r="G35" s="29"/>
      <c r="H35" s="30"/>
      <c r="I35" s="29"/>
      <c r="J35" s="29">
        <v>141.065</v>
      </c>
      <c r="K35" s="163"/>
      <c r="L35" s="32"/>
      <c r="M35" s="25">
        <v>6.8279999999999994</v>
      </c>
    </row>
    <row r="36" spans="1:13" ht="12.75" x14ac:dyDescent="0.2">
      <c r="A36" s="131"/>
      <c r="B36" s="820"/>
      <c r="C36" s="25" t="s">
        <v>64</v>
      </c>
      <c r="D36" s="162"/>
      <c r="E36" s="163"/>
      <c r="F36" s="164"/>
      <c r="G36" s="29"/>
      <c r="H36" s="30"/>
      <c r="I36" s="29"/>
      <c r="J36" s="29"/>
      <c r="K36" s="163"/>
      <c r="L36" s="32"/>
      <c r="M36" s="25">
        <v>2</v>
      </c>
    </row>
    <row r="37" spans="1:13" ht="12.75" x14ac:dyDescent="0.2">
      <c r="A37" s="131"/>
      <c r="B37" s="820"/>
      <c r="C37" s="25" t="s">
        <v>79</v>
      </c>
      <c r="D37" s="162"/>
      <c r="E37" s="163"/>
      <c r="F37" s="164"/>
      <c r="G37" s="29"/>
      <c r="H37" s="30"/>
      <c r="I37" s="29"/>
      <c r="J37" s="29">
        <v>368.60300000000001</v>
      </c>
      <c r="K37" s="163"/>
      <c r="L37" s="32"/>
      <c r="M37" s="25">
        <v>3.9450000000000003</v>
      </c>
    </row>
    <row r="38" spans="1:13" ht="12.75" x14ac:dyDescent="0.2">
      <c r="A38" s="131"/>
      <c r="B38" s="820"/>
      <c r="C38" s="25" t="s">
        <v>109</v>
      </c>
      <c r="D38" s="162"/>
      <c r="E38" s="163"/>
      <c r="F38" s="164"/>
      <c r="G38" s="29"/>
      <c r="H38" s="30"/>
      <c r="I38" s="29"/>
      <c r="J38" s="29">
        <v>993.596</v>
      </c>
      <c r="K38" s="163"/>
      <c r="L38" s="32"/>
      <c r="M38" s="25">
        <v>0.5</v>
      </c>
    </row>
    <row r="39" spans="1:13" ht="12.75" x14ac:dyDescent="0.2">
      <c r="A39" s="131"/>
      <c r="B39" s="820"/>
      <c r="C39" s="25" t="s">
        <v>124</v>
      </c>
      <c r="D39" s="162"/>
      <c r="E39" s="163"/>
      <c r="F39" s="164"/>
      <c r="G39" s="29"/>
      <c r="H39" s="30"/>
      <c r="I39" s="29"/>
      <c r="J39" s="29"/>
      <c r="K39" s="163"/>
      <c r="L39" s="32"/>
      <c r="M39" s="25"/>
    </row>
    <row r="40" spans="1:13" ht="12.75" x14ac:dyDescent="0.2">
      <c r="B40" s="820"/>
      <c r="C40" s="33" t="s">
        <v>65</v>
      </c>
      <c r="D40" s="165"/>
      <c r="E40" s="166"/>
      <c r="F40" s="167"/>
      <c r="G40" s="35"/>
      <c r="H40" s="37"/>
      <c r="I40" s="35"/>
      <c r="J40" s="35"/>
      <c r="K40" s="166"/>
      <c r="L40" s="118"/>
      <c r="M40" s="33"/>
    </row>
    <row r="41" spans="1:13" ht="12.75" x14ac:dyDescent="0.2">
      <c r="B41" s="835"/>
      <c r="C41" s="67" t="s">
        <v>50</v>
      </c>
      <c r="D41" s="168">
        <v>1995631.629004</v>
      </c>
      <c r="E41" s="169">
        <v>505690.65500000003</v>
      </c>
      <c r="F41" s="170">
        <v>1489940.974004</v>
      </c>
      <c r="G41" s="69">
        <v>1111</v>
      </c>
      <c r="H41" s="171"/>
      <c r="I41" s="69">
        <v>3732.02</v>
      </c>
      <c r="J41" s="69">
        <v>13841.941999999999</v>
      </c>
      <c r="K41" s="169">
        <v>975657.1</v>
      </c>
      <c r="L41" s="91"/>
      <c r="M41" s="92">
        <v>27.619000000000003</v>
      </c>
    </row>
    <row r="42" spans="1:13" ht="12.75" customHeight="1" x14ac:dyDescent="0.2">
      <c r="B42" s="833" t="s">
        <v>68</v>
      </c>
      <c r="C42" s="17" t="s">
        <v>94</v>
      </c>
      <c r="D42" s="159"/>
      <c r="E42" s="160"/>
      <c r="F42" s="161"/>
      <c r="G42" s="21"/>
      <c r="H42" s="22"/>
      <c r="I42" s="21"/>
      <c r="J42" s="21"/>
      <c r="K42" s="160"/>
      <c r="L42" s="23"/>
      <c r="M42" s="17"/>
    </row>
    <row r="43" spans="1:13" ht="12.75" x14ac:dyDescent="0.2">
      <c r="A43" s="131"/>
      <c r="B43" s="820"/>
      <c r="C43" s="25" t="s">
        <v>52</v>
      </c>
      <c r="D43" s="162"/>
      <c r="E43" s="163"/>
      <c r="F43" s="164"/>
      <c r="G43" s="29">
        <v>55</v>
      </c>
      <c r="H43" s="30"/>
      <c r="I43" s="29"/>
      <c r="J43" s="29"/>
      <c r="K43" s="163"/>
      <c r="L43" s="32"/>
      <c r="M43" s="25"/>
    </row>
    <row r="44" spans="1:13" ht="12.75" x14ac:dyDescent="0.2">
      <c r="A44" s="131"/>
      <c r="B44" s="820"/>
      <c r="C44" s="25" t="s">
        <v>53</v>
      </c>
      <c r="D44" s="162">
        <v>204.255</v>
      </c>
      <c r="E44" s="163">
        <v>204.255</v>
      </c>
      <c r="F44" s="164"/>
      <c r="G44" s="29"/>
      <c r="H44" s="30"/>
      <c r="I44" s="29"/>
      <c r="J44" s="29">
        <v>32.04</v>
      </c>
      <c r="K44" s="163"/>
      <c r="L44" s="32"/>
      <c r="M44" s="25"/>
    </row>
    <row r="45" spans="1:13" ht="12.75" x14ac:dyDescent="0.2">
      <c r="A45" s="131"/>
      <c r="B45" s="820"/>
      <c r="C45" s="25" t="s">
        <v>54</v>
      </c>
      <c r="D45" s="162">
        <v>4331625.4820000008</v>
      </c>
      <c r="E45" s="163">
        <v>4325325.4820000008</v>
      </c>
      <c r="F45" s="164">
        <v>6300</v>
      </c>
      <c r="G45" s="29">
        <v>185561.79</v>
      </c>
      <c r="H45" s="30"/>
      <c r="I45" s="29">
        <v>356.5</v>
      </c>
      <c r="J45" s="29">
        <v>34460.800000000003</v>
      </c>
      <c r="K45" s="163">
        <v>3900</v>
      </c>
      <c r="L45" s="32"/>
      <c r="M45" s="25">
        <v>19.88</v>
      </c>
    </row>
    <row r="46" spans="1:13" ht="12.75" x14ac:dyDescent="0.2">
      <c r="A46" s="131"/>
      <c r="B46" s="820"/>
      <c r="C46" s="25" t="s">
        <v>56</v>
      </c>
      <c r="D46" s="162"/>
      <c r="E46" s="163"/>
      <c r="F46" s="164"/>
      <c r="G46" s="29"/>
      <c r="H46" s="30"/>
      <c r="I46" s="29"/>
      <c r="J46" s="29"/>
      <c r="K46" s="163"/>
      <c r="L46" s="32"/>
      <c r="M46" s="25"/>
    </row>
    <row r="47" spans="1:13" ht="12.75" x14ac:dyDescent="0.2">
      <c r="A47" s="131"/>
      <c r="B47" s="820"/>
      <c r="C47" s="25" t="s">
        <v>47</v>
      </c>
      <c r="D47" s="162">
        <v>18577</v>
      </c>
      <c r="E47" s="163">
        <v>18577</v>
      </c>
      <c r="F47" s="164"/>
      <c r="G47" s="29"/>
      <c r="H47" s="30"/>
      <c r="I47" s="29"/>
      <c r="J47" s="29">
        <v>200</v>
      </c>
      <c r="K47" s="163"/>
      <c r="L47" s="32"/>
      <c r="M47" s="25"/>
    </row>
    <row r="48" spans="1:13" ht="12.75" x14ac:dyDescent="0.2">
      <c r="A48" s="131"/>
      <c r="B48" s="820"/>
      <c r="C48" s="25" t="s">
        <v>58</v>
      </c>
      <c r="D48" s="162"/>
      <c r="E48" s="163"/>
      <c r="F48" s="164"/>
      <c r="G48" s="29"/>
      <c r="H48" s="30"/>
      <c r="I48" s="29"/>
      <c r="J48" s="29"/>
      <c r="K48" s="163"/>
      <c r="L48" s="32"/>
      <c r="M48" s="25"/>
    </row>
    <row r="49" spans="1:13" ht="12.75" x14ac:dyDescent="0.2">
      <c r="A49" s="131"/>
      <c r="B49" s="820"/>
      <c r="C49" s="25" t="s">
        <v>59</v>
      </c>
      <c r="D49" s="162"/>
      <c r="E49" s="163"/>
      <c r="F49" s="164"/>
      <c r="G49" s="29"/>
      <c r="H49" s="30"/>
      <c r="I49" s="29"/>
      <c r="J49" s="29"/>
      <c r="K49" s="163"/>
      <c r="L49" s="32"/>
      <c r="M49" s="25"/>
    </row>
    <row r="50" spans="1:13" ht="12.75" x14ac:dyDescent="0.2">
      <c r="A50" s="131"/>
      <c r="B50" s="820"/>
      <c r="C50" s="25" t="s">
        <v>125</v>
      </c>
      <c r="D50" s="162"/>
      <c r="E50" s="163"/>
      <c r="F50" s="164"/>
      <c r="G50" s="29"/>
      <c r="H50" s="30"/>
      <c r="I50" s="29"/>
      <c r="J50" s="29"/>
      <c r="K50" s="163"/>
      <c r="L50" s="32"/>
      <c r="M50" s="25"/>
    </row>
    <row r="51" spans="1:13" ht="12.75" x14ac:dyDescent="0.2">
      <c r="A51" s="131"/>
      <c r="B51" s="820"/>
      <c r="C51" s="25" t="s">
        <v>67</v>
      </c>
      <c r="D51" s="162"/>
      <c r="E51" s="163"/>
      <c r="F51" s="164"/>
      <c r="G51" s="29"/>
      <c r="H51" s="30"/>
      <c r="I51" s="29"/>
      <c r="J51" s="29"/>
      <c r="K51" s="163"/>
      <c r="L51" s="32"/>
      <c r="M51" s="25"/>
    </row>
    <row r="52" spans="1:13" ht="12.75" x14ac:dyDescent="0.2">
      <c r="A52" s="131"/>
      <c r="B52" s="820"/>
      <c r="C52" s="25" t="s">
        <v>70</v>
      </c>
      <c r="D52" s="162">
        <v>5894757.6899999995</v>
      </c>
      <c r="E52" s="163">
        <v>5894757.6899999995</v>
      </c>
      <c r="F52" s="164"/>
      <c r="G52" s="29"/>
      <c r="H52" s="30"/>
      <c r="I52" s="29"/>
      <c r="J52" s="29">
        <v>26595.576999999997</v>
      </c>
      <c r="K52" s="163"/>
      <c r="L52" s="32"/>
      <c r="M52" s="25"/>
    </row>
    <row r="53" spans="1:13" ht="12.75" x14ac:dyDescent="0.2">
      <c r="A53" s="131"/>
      <c r="B53" s="820"/>
      <c r="C53" s="25" t="s">
        <v>71</v>
      </c>
      <c r="D53" s="162"/>
      <c r="E53" s="163"/>
      <c r="F53" s="164"/>
      <c r="G53" s="29"/>
      <c r="H53" s="30"/>
      <c r="I53" s="29"/>
      <c r="J53" s="29"/>
      <c r="K53" s="163"/>
      <c r="L53" s="32"/>
      <c r="M53" s="25"/>
    </row>
    <row r="54" spans="1:13" ht="12.75" x14ac:dyDescent="0.2">
      <c r="A54" s="131"/>
      <c r="B54" s="820"/>
      <c r="C54" s="25" t="s">
        <v>81</v>
      </c>
      <c r="D54" s="162"/>
      <c r="E54" s="163"/>
      <c r="F54" s="164"/>
      <c r="G54" s="29"/>
      <c r="H54" s="30"/>
      <c r="I54" s="29"/>
      <c r="J54" s="29"/>
      <c r="K54" s="163"/>
      <c r="L54" s="32"/>
      <c r="M54" s="25"/>
    </row>
    <row r="55" spans="1:13" ht="12.75" x14ac:dyDescent="0.2">
      <c r="A55" s="131"/>
      <c r="B55" s="820"/>
      <c r="C55" s="25" t="s">
        <v>72</v>
      </c>
      <c r="D55" s="162">
        <v>598500</v>
      </c>
      <c r="E55" s="163">
        <v>598500</v>
      </c>
      <c r="F55" s="164"/>
      <c r="G55" s="29"/>
      <c r="H55" s="30"/>
      <c r="I55" s="29"/>
      <c r="J55" s="29">
        <v>1730</v>
      </c>
      <c r="K55" s="163"/>
      <c r="L55" s="32"/>
      <c r="M55" s="25"/>
    </row>
    <row r="56" spans="1:13" ht="12.75" x14ac:dyDescent="0.2">
      <c r="A56" s="131"/>
      <c r="B56" s="820"/>
      <c r="C56" s="25" t="s">
        <v>73</v>
      </c>
      <c r="D56" s="162">
        <v>13202238.390000001</v>
      </c>
      <c r="E56" s="163">
        <v>13202238.390000001</v>
      </c>
      <c r="F56" s="164"/>
      <c r="G56" s="29"/>
      <c r="H56" s="30"/>
      <c r="I56" s="29"/>
      <c r="J56" s="29">
        <v>66879.421999999991</v>
      </c>
      <c r="K56" s="163"/>
      <c r="L56" s="32"/>
      <c r="M56" s="25"/>
    </row>
    <row r="57" spans="1:13" ht="12.75" x14ac:dyDescent="0.2">
      <c r="A57" s="131"/>
      <c r="B57" s="820"/>
      <c r="C57" s="25" t="s">
        <v>126</v>
      </c>
      <c r="D57" s="162"/>
      <c r="E57" s="163"/>
      <c r="F57" s="164"/>
      <c r="G57" s="29"/>
      <c r="H57" s="30"/>
      <c r="I57" s="29"/>
      <c r="J57" s="29"/>
      <c r="K57" s="163"/>
      <c r="L57" s="32"/>
      <c r="M57" s="25"/>
    </row>
    <row r="58" spans="1:13" ht="12.75" x14ac:dyDescent="0.2">
      <c r="A58" s="131"/>
      <c r="B58" s="820"/>
      <c r="C58" s="25" t="s">
        <v>127</v>
      </c>
      <c r="D58" s="162"/>
      <c r="E58" s="163"/>
      <c r="F58" s="164"/>
      <c r="G58" s="29"/>
      <c r="H58" s="30"/>
      <c r="I58" s="29"/>
      <c r="J58" s="29"/>
      <c r="K58" s="163"/>
      <c r="L58" s="32"/>
      <c r="M58" s="25"/>
    </row>
    <row r="59" spans="1:13" ht="12.75" x14ac:dyDescent="0.2">
      <c r="A59" s="131"/>
      <c r="B59" s="820"/>
      <c r="C59" s="25" t="s">
        <v>74</v>
      </c>
      <c r="D59" s="162"/>
      <c r="E59" s="163"/>
      <c r="F59" s="164"/>
      <c r="G59" s="29"/>
      <c r="H59" s="30"/>
      <c r="I59" s="29"/>
      <c r="J59" s="29"/>
      <c r="K59" s="163"/>
      <c r="L59" s="32"/>
      <c r="M59" s="25"/>
    </row>
    <row r="60" spans="1:13" ht="12.75" x14ac:dyDescent="0.2">
      <c r="A60" s="131"/>
      <c r="B60" s="820"/>
      <c r="C60" s="25" t="s">
        <v>128</v>
      </c>
      <c r="D60" s="162">
        <v>241200</v>
      </c>
      <c r="E60" s="163">
        <v>241200</v>
      </c>
      <c r="F60" s="164"/>
      <c r="G60" s="29"/>
      <c r="H60" s="30"/>
      <c r="I60" s="29"/>
      <c r="J60" s="29">
        <v>654</v>
      </c>
      <c r="K60" s="163"/>
      <c r="L60" s="32"/>
      <c r="M60" s="25"/>
    </row>
    <row r="61" spans="1:13" ht="12.75" x14ac:dyDescent="0.2">
      <c r="A61" s="131"/>
      <c r="B61" s="820"/>
      <c r="C61" s="25" t="s">
        <v>75</v>
      </c>
      <c r="D61" s="162">
        <v>2674630</v>
      </c>
      <c r="E61" s="163">
        <v>2674630</v>
      </c>
      <c r="F61" s="164"/>
      <c r="G61" s="29"/>
      <c r="H61" s="30"/>
      <c r="I61" s="29">
        <v>2334.6999999999998</v>
      </c>
      <c r="J61" s="29">
        <v>466.3</v>
      </c>
      <c r="K61" s="163"/>
      <c r="L61" s="32"/>
      <c r="M61" s="25"/>
    </row>
    <row r="62" spans="1:13" ht="12.75" x14ac:dyDescent="0.2">
      <c r="A62" s="131"/>
      <c r="B62" s="820"/>
      <c r="C62" s="25" t="s">
        <v>108</v>
      </c>
      <c r="D62" s="162">
        <v>45000</v>
      </c>
      <c r="E62" s="163">
        <v>45000</v>
      </c>
      <c r="F62" s="164"/>
      <c r="G62" s="29"/>
      <c r="H62" s="30"/>
      <c r="I62" s="29">
        <v>2500</v>
      </c>
      <c r="J62" s="29"/>
      <c r="K62" s="163"/>
      <c r="L62" s="32"/>
      <c r="M62" s="25"/>
    </row>
    <row r="63" spans="1:13" ht="12.75" x14ac:dyDescent="0.2">
      <c r="A63" s="131"/>
      <c r="B63" s="820"/>
      <c r="C63" s="25" t="s">
        <v>76</v>
      </c>
      <c r="D63" s="162">
        <v>30150.05</v>
      </c>
      <c r="E63" s="163">
        <v>30150.05</v>
      </c>
      <c r="F63" s="164"/>
      <c r="G63" s="29"/>
      <c r="H63" s="30"/>
      <c r="I63" s="29"/>
      <c r="J63" s="29">
        <v>837.49800000000005</v>
      </c>
      <c r="K63" s="163"/>
      <c r="L63" s="32"/>
      <c r="M63" s="25"/>
    </row>
    <row r="64" spans="1:13" ht="12.75" x14ac:dyDescent="0.2">
      <c r="A64" s="131"/>
      <c r="B64" s="820"/>
      <c r="C64" s="25" t="s">
        <v>77</v>
      </c>
      <c r="D64" s="162">
        <v>1650</v>
      </c>
      <c r="E64" s="163">
        <v>1650</v>
      </c>
      <c r="F64" s="164"/>
      <c r="G64" s="29"/>
      <c r="H64" s="30"/>
      <c r="I64" s="29"/>
      <c r="J64" s="29">
        <v>250</v>
      </c>
      <c r="K64" s="163"/>
      <c r="L64" s="32"/>
      <c r="M64" s="25"/>
    </row>
    <row r="65" spans="1:13" ht="12.75" x14ac:dyDescent="0.2">
      <c r="A65" s="131"/>
      <c r="B65" s="820"/>
      <c r="C65" s="25" t="s">
        <v>129</v>
      </c>
      <c r="D65" s="162"/>
      <c r="E65" s="163"/>
      <c r="F65" s="164"/>
      <c r="G65" s="29"/>
      <c r="H65" s="30"/>
      <c r="I65" s="29"/>
      <c r="J65" s="29"/>
      <c r="K65" s="163"/>
      <c r="L65" s="32"/>
      <c r="M65" s="25"/>
    </row>
    <row r="66" spans="1:13" ht="12.75" x14ac:dyDescent="0.2">
      <c r="A66" s="131"/>
      <c r="B66" s="820"/>
      <c r="C66" s="25" t="s">
        <v>80</v>
      </c>
      <c r="D66" s="162">
        <v>144486.34</v>
      </c>
      <c r="E66" s="163">
        <v>144486.34</v>
      </c>
      <c r="F66" s="164"/>
      <c r="G66" s="29"/>
      <c r="H66" s="30"/>
      <c r="I66" s="29"/>
      <c r="J66" s="29">
        <v>23687.5</v>
      </c>
      <c r="K66" s="163"/>
      <c r="L66" s="32"/>
      <c r="M66" s="25"/>
    </row>
    <row r="67" spans="1:13" ht="12.75" x14ac:dyDescent="0.2">
      <c r="A67" s="131"/>
      <c r="B67" s="820"/>
      <c r="C67" s="25" t="s">
        <v>78</v>
      </c>
      <c r="D67" s="162">
        <v>81995.8</v>
      </c>
      <c r="E67" s="163">
        <v>81995.8</v>
      </c>
      <c r="F67" s="164"/>
      <c r="G67" s="29"/>
      <c r="H67" s="30"/>
      <c r="I67" s="29"/>
      <c r="J67" s="29">
        <v>14433.867</v>
      </c>
      <c r="K67" s="163"/>
      <c r="L67" s="32"/>
      <c r="M67" s="25"/>
    </row>
    <row r="68" spans="1:13" ht="12.75" x14ac:dyDescent="0.2">
      <c r="A68" s="131"/>
      <c r="B68" s="820"/>
      <c r="C68" s="25" t="s">
        <v>64</v>
      </c>
      <c r="D68" s="162">
        <v>137136.58000000002</v>
      </c>
      <c r="E68" s="163">
        <v>137136.58000000002</v>
      </c>
      <c r="F68" s="164"/>
      <c r="G68" s="29"/>
      <c r="H68" s="30"/>
      <c r="I68" s="29"/>
      <c r="J68" s="29">
        <v>19253.364000000001</v>
      </c>
      <c r="K68" s="163"/>
      <c r="L68" s="32"/>
      <c r="M68" s="25"/>
    </row>
    <row r="69" spans="1:13" ht="12.75" x14ac:dyDescent="0.2">
      <c r="A69" s="131"/>
      <c r="B69" s="820"/>
      <c r="C69" s="25" t="s">
        <v>79</v>
      </c>
      <c r="D69" s="162">
        <v>979836.38</v>
      </c>
      <c r="E69" s="163">
        <v>979836.38</v>
      </c>
      <c r="F69" s="164"/>
      <c r="G69" s="29"/>
      <c r="H69" s="30"/>
      <c r="I69" s="29">
        <v>200</v>
      </c>
      <c r="J69" s="29">
        <v>167158.70300000001</v>
      </c>
      <c r="K69" s="163"/>
      <c r="L69" s="32"/>
      <c r="M69" s="25"/>
    </row>
    <row r="70" spans="1:13" ht="12.75" x14ac:dyDescent="0.2">
      <c r="A70" s="131"/>
      <c r="B70" s="820"/>
      <c r="C70" s="25" t="s">
        <v>109</v>
      </c>
      <c r="D70" s="162"/>
      <c r="E70" s="163"/>
      <c r="F70" s="164"/>
      <c r="G70" s="29"/>
      <c r="H70" s="30"/>
      <c r="I70" s="29"/>
      <c r="J70" s="29"/>
      <c r="K70" s="163"/>
      <c r="L70" s="32"/>
      <c r="M70" s="25"/>
    </row>
    <row r="71" spans="1:13" ht="12.75" x14ac:dyDescent="0.2">
      <c r="A71" s="131"/>
      <c r="B71" s="820"/>
      <c r="C71" s="25" t="s">
        <v>91</v>
      </c>
      <c r="D71" s="162"/>
      <c r="E71" s="163"/>
      <c r="F71" s="164"/>
      <c r="G71" s="29"/>
      <c r="H71" s="30"/>
      <c r="I71" s="29"/>
      <c r="J71" s="29"/>
      <c r="K71" s="163"/>
      <c r="L71" s="32"/>
      <c r="M71" s="25"/>
    </row>
    <row r="72" spans="1:13" ht="12.75" x14ac:dyDescent="0.2">
      <c r="B72" s="820"/>
      <c r="C72" s="33" t="s">
        <v>49</v>
      </c>
      <c r="D72" s="165"/>
      <c r="E72" s="166"/>
      <c r="F72" s="167"/>
      <c r="G72" s="35"/>
      <c r="H72" s="37"/>
      <c r="I72" s="35"/>
      <c r="J72" s="35"/>
      <c r="K72" s="166"/>
      <c r="L72" s="118"/>
      <c r="M72" s="33"/>
    </row>
    <row r="73" spans="1:13" ht="12.75" x14ac:dyDescent="0.2">
      <c r="B73" s="835"/>
      <c r="C73" s="67" t="s">
        <v>50</v>
      </c>
      <c r="D73" s="168">
        <v>28381987.967</v>
      </c>
      <c r="E73" s="169">
        <v>28375687.967</v>
      </c>
      <c r="F73" s="170">
        <v>6300</v>
      </c>
      <c r="G73" s="69">
        <v>185616.79</v>
      </c>
      <c r="H73" s="171"/>
      <c r="I73" s="69">
        <v>5391.2</v>
      </c>
      <c r="J73" s="69">
        <v>356639.071</v>
      </c>
      <c r="K73" s="169">
        <v>3900</v>
      </c>
      <c r="L73" s="91"/>
      <c r="M73" s="92">
        <v>19.88</v>
      </c>
    </row>
    <row r="74" spans="1:13" ht="12.75" customHeight="1" x14ac:dyDescent="0.2">
      <c r="B74" s="833" t="s">
        <v>84</v>
      </c>
      <c r="C74" s="17" t="s">
        <v>56</v>
      </c>
      <c r="D74" s="159"/>
      <c r="E74" s="160"/>
      <c r="F74" s="161"/>
      <c r="G74" s="21"/>
      <c r="H74" s="22"/>
      <c r="I74" s="21"/>
      <c r="J74" s="21"/>
      <c r="K74" s="160"/>
      <c r="L74" s="23"/>
      <c r="M74" s="17"/>
    </row>
    <row r="75" spans="1:13" ht="12.75" x14ac:dyDescent="0.2">
      <c r="A75" s="131"/>
      <c r="B75" s="820"/>
      <c r="C75" s="25" t="s">
        <v>47</v>
      </c>
      <c r="D75" s="162"/>
      <c r="E75" s="163"/>
      <c r="F75" s="164"/>
      <c r="G75" s="29"/>
      <c r="H75" s="30"/>
      <c r="I75" s="29"/>
      <c r="J75" s="29"/>
      <c r="K75" s="163"/>
      <c r="L75" s="32"/>
      <c r="M75" s="25"/>
    </row>
    <row r="76" spans="1:13" ht="12.75" x14ac:dyDescent="0.2">
      <c r="A76" s="131"/>
      <c r="B76" s="820"/>
      <c r="C76" s="25" t="s">
        <v>85</v>
      </c>
      <c r="D76" s="162">
        <v>18000</v>
      </c>
      <c r="E76" s="163">
        <v>18000</v>
      </c>
      <c r="F76" s="164"/>
      <c r="G76" s="29"/>
      <c r="H76" s="30"/>
      <c r="I76" s="29"/>
      <c r="J76" s="29">
        <v>20</v>
      </c>
      <c r="K76" s="163"/>
      <c r="L76" s="32"/>
      <c r="M76" s="25"/>
    </row>
    <row r="77" spans="1:13" ht="12.75" x14ac:dyDescent="0.2">
      <c r="A77" s="131"/>
      <c r="B77" s="820"/>
      <c r="C77" s="25" t="s">
        <v>130</v>
      </c>
      <c r="D77" s="162">
        <v>30000</v>
      </c>
      <c r="E77" s="163"/>
      <c r="F77" s="164">
        <v>30000</v>
      </c>
      <c r="G77" s="29"/>
      <c r="H77" s="30"/>
      <c r="I77" s="29"/>
      <c r="J77" s="29"/>
      <c r="K77" s="163">
        <v>3800</v>
      </c>
      <c r="L77" s="32"/>
      <c r="M77" s="25"/>
    </row>
    <row r="78" spans="1:13" ht="12.75" x14ac:dyDescent="0.2">
      <c r="A78" s="131"/>
      <c r="B78" s="820"/>
      <c r="C78" s="25" t="s">
        <v>131</v>
      </c>
      <c r="D78" s="162">
        <v>9000</v>
      </c>
      <c r="E78" s="163"/>
      <c r="F78" s="164">
        <v>9000</v>
      </c>
      <c r="G78" s="29"/>
      <c r="H78" s="30"/>
      <c r="I78" s="29"/>
      <c r="J78" s="29"/>
      <c r="K78" s="163">
        <v>240</v>
      </c>
      <c r="L78" s="32"/>
      <c r="M78" s="25"/>
    </row>
    <row r="79" spans="1:13" ht="12.75" x14ac:dyDescent="0.2">
      <c r="A79" s="131"/>
      <c r="B79" s="820"/>
      <c r="C79" s="25" t="s">
        <v>67</v>
      </c>
      <c r="D79" s="162"/>
      <c r="E79" s="163"/>
      <c r="F79" s="164"/>
      <c r="G79" s="29"/>
      <c r="H79" s="30"/>
      <c r="I79" s="29"/>
      <c r="J79" s="29"/>
      <c r="K79" s="163"/>
      <c r="L79" s="32"/>
      <c r="M79" s="25"/>
    </row>
    <row r="80" spans="1:13" ht="12.75" x14ac:dyDescent="0.2">
      <c r="A80" s="131"/>
      <c r="B80" s="820"/>
      <c r="C80" s="25" t="s">
        <v>119</v>
      </c>
      <c r="D80" s="162"/>
      <c r="E80" s="163"/>
      <c r="F80" s="164"/>
      <c r="G80" s="29"/>
      <c r="H80" s="30"/>
      <c r="I80" s="29"/>
      <c r="J80" s="29"/>
      <c r="K80" s="163"/>
      <c r="L80" s="32"/>
      <c r="M80" s="25"/>
    </row>
    <row r="81" spans="1:13" ht="12.75" x14ac:dyDescent="0.2">
      <c r="A81" s="131"/>
      <c r="B81" s="820"/>
      <c r="C81" s="25" t="s">
        <v>72</v>
      </c>
      <c r="D81" s="162"/>
      <c r="E81" s="163"/>
      <c r="F81" s="164"/>
      <c r="G81" s="29"/>
      <c r="H81" s="30"/>
      <c r="I81" s="29"/>
      <c r="J81" s="29"/>
      <c r="K81" s="163"/>
      <c r="L81" s="32"/>
      <c r="M81" s="25"/>
    </row>
    <row r="82" spans="1:13" ht="12.75" x14ac:dyDescent="0.2">
      <c r="B82" s="820"/>
      <c r="C82" s="33" t="s">
        <v>73</v>
      </c>
      <c r="D82" s="165"/>
      <c r="E82" s="166"/>
      <c r="F82" s="167"/>
      <c r="G82" s="35"/>
      <c r="H82" s="37"/>
      <c r="I82" s="35"/>
      <c r="J82" s="35"/>
      <c r="K82" s="166"/>
      <c r="L82" s="118"/>
      <c r="M82" s="33"/>
    </row>
    <row r="83" spans="1:13" ht="12.75" x14ac:dyDescent="0.2">
      <c r="B83" s="835"/>
      <c r="C83" s="67" t="s">
        <v>50</v>
      </c>
      <c r="D83" s="168">
        <v>57000</v>
      </c>
      <c r="E83" s="169">
        <v>18000</v>
      </c>
      <c r="F83" s="170">
        <v>39000</v>
      </c>
      <c r="G83" s="69"/>
      <c r="H83" s="171"/>
      <c r="I83" s="69"/>
      <c r="J83" s="69">
        <v>20</v>
      </c>
      <c r="K83" s="169">
        <v>4040</v>
      </c>
      <c r="L83" s="91"/>
      <c r="M83" s="92"/>
    </row>
    <row r="84" spans="1:13" ht="12.75" customHeight="1" x14ac:dyDescent="0.2">
      <c r="B84" s="833" t="s">
        <v>101</v>
      </c>
      <c r="C84" s="17" t="s">
        <v>52</v>
      </c>
      <c r="D84" s="159">
        <v>30583.279999999999</v>
      </c>
      <c r="E84" s="160"/>
      <c r="F84" s="161">
        <v>30583.279999999999</v>
      </c>
      <c r="G84" s="21"/>
      <c r="H84" s="22"/>
      <c r="I84" s="21"/>
      <c r="J84" s="21"/>
      <c r="K84" s="160">
        <v>12000</v>
      </c>
      <c r="L84" s="23"/>
      <c r="M84" s="17"/>
    </row>
    <row r="85" spans="1:13" ht="12.75" x14ac:dyDescent="0.2">
      <c r="A85" s="131"/>
      <c r="B85" s="820"/>
      <c r="C85" s="25" t="s">
        <v>54</v>
      </c>
      <c r="D85" s="162">
        <v>1226617.098</v>
      </c>
      <c r="E85" s="163">
        <v>2617.0979999999981</v>
      </c>
      <c r="F85" s="164">
        <v>1224000</v>
      </c>
      <c r="G85" s="29"/>
      <c r="H85" s="30"/>
      <c r="I85" s="29"/>
      <c r="J85" s="29">
        <v>46.2</v>
      </c>
      <c r="K85" s="163">
        <v>600000</v>
      </c>
      <c r="L85" s="32"/>
      <c r="M85" s="25"/>
    </row>
    <row r="86" spans="1:13" ht="12.75" x14ac:dyDescent="0.2">
      <c r="A86" s="131"/>
      <c r="B86" s="820"/>
      <c r="C86" s="25" t="s">
        <v>56</v>
      </c>
      <c r="D86" s="162">
        <v>3315.9300000000003</v>
      </c>
      <c r="E86" s="163"/>
      <c r="F86" s="164">
        <v>3315.9300000000003</v>
      </c>
      <c r="G86" s="29"/>
      <c r="H86" s="30"/>
      <c r="I86" s="29"/>
      <c r="J86" s="29"/>
      <c r="K86" s="163">
        <v>500</v>
      </c>
      <c r="L86" s="32"/>
      <c r="M86" s="25"/>
    </row>
    <row r="87" spans="1:13" ht="12.75" x14ac:dyDescent="0.2">
      <c r="A87" s="131"/>
      <c r="B87" s="820"/>
      <c r="C87" s="25" t="s">
        <v>47</v>
      </c>
      <c r="D87" s="162">
        <v>242539.76</v>
      </c>
      <c r="E87" s="163"/>
      <c r="F87" s="164">
        <v>242539.76</v>
      </c>
      <c r="G87" s="29"/>
      <c r="H87" s="30"/>
      <c r="I87" s="29"/>
      <c r="J87" s="29"/>
      <c r="K87" s="163">
        <v>36571.75</v>
      </c>
      <c r="L87" s="32"/>
      <c r="M87" s="25"/>
    </row>
    <row r="88" spans="1:13" ht="12.75" x14ac:dyDescent="0.2">
      <c r="A88" s="131"/>
      <c r="B88" s="820"/>
      <c r="C88" s="25" t="s">
        <v>59</v>
      </c>
      <c r="D88" s="162"/>
      <c r="E88" s="163"/>
      <c r="F88" s="164"/>
      <c r="G88" s="29"/>
      <c r="H88" s="30"/>
      <c r="I88" s="29"/>
      <c r="J88" s="29"/>
      <c r="K88" s="163"/>
      <c r="L88" s="32"/>
      <c r="M88" s="25"/>
    </row>
    <row r="89" spans="1:13" ht="12.75" x14ac:dyDescent="0.2">
      <c r="A89" s="131"/>
      <c r="B89" s="820"/>
      <c r="C89" s="25" t="s">
        <v>132</v>
      </c>
      <c r="D89" s="162"/>
      <c r="E89" s="163"/>
      <c r="F89" s="164"/>
      <c r="G89" s="29"/>
      <c r="H89" s="30"/>
      <c r="I89" s="29"/>
      <c r="J89" s="29"/>
      <c r="K89" s="163"/>
      <c r="L89" s="32"/>
      <c r="M89" s="25"/>
    </row>
    <row r="90" spans="1:13" ht="12.75" x14ac:dyDescent="0.2">
      <c r="A90" s="131"/>
      <c r="B90" s="820"/>
      <c r="C90" s="25" t="s">
        <v>72</v>
      </c>
      <c r="D90" s="162"/>
      <c r="E90" s="163"/>
      <c r="F90" s="164"/>
      <c r="G90" s="29"/>
      <c r="H90" s="30"/>
      <c r="I90" s="29"/>
      <c r="J90" s="29"/>
      <c r="K90" s="163"/>
      <c r="L90" s="32"/>
      <c r="M90" s="25"/>
    </row>
    <row r="91" spans="1:13" ht="12.75" x14ac:dyDescent="0.2">
      <c r="A91" s="131"/>
      <c r="B91" s="820"/>
      <c r="C91" s="25" t="s">
        <v>133</v>
      </c>
      <c r="D91" s="162"/>
      <c r="E91" s="163"/>
      <c r="F91" s="164"/>
      <c r="G91" s="29"/>
      <c r="H91" s="30"/>
      <c r="I91" s="29"/>
      <c r="J91" s="29"/>
      <c r="K91" s="163"/>
      <c r="L91" s="32"/>
      <c r="M91" s="25"/>
    </row>
    <row r="92" spans="1:13" ht="12.75" x14ac:dyDescent="0.2">
      <c r="A92" s="131"/>
      <c r="B92" s="820"/>
      <c r="C92" s="25" t="s">
        <v>111</v>
      </c>
      <c r="D92" s="162"/>
      <c r="E92" s="163"/>
      <c r="F92" s="164"/>
      <c r="G92" s="29"/>
      <c r="H92" s="30"/>
      <c r="I92" s="29"/>
      <c r="J92" s="29"/>
      <c r="K92" s="163"/>
      <c r="L92" s="32"/>
      <c r="M92" s="25"/>
    </row>
    <row r="93" spans="1:13" ht="12.75" x14ac:dyDescent="0.2">
      <c r="A93" s="131"/>
      <c r="B93" s="820"/>
      <c r="C93" s="25" t="s">
        <v>104</v>
      </c>
      <c r="D93" s="162"/>
      <c r="E93" s="163"/>
      <c r="F93" s="164"/>
      <c r="G93" s="29"/>
      <c r="H93" s="30"/>
      <c r="I93" s="29"/>
      <c r="J93" s="29"/>
      <c r="K93" s="163"/>
      <c r="L93" s="32"/>
      <c r="M93" s="25"/>
    </row>
    <row r="94" spans="1:13" ht="12.75" x14ac:dyDescent="0.2">
      <c r="A94" s="131"/>
      <c r="B94" s="820"/>
      <c r="C94" s="25" t="s">
        <v>80</v>
      </c>
      <c r="D94" s="162"/>
      <c r="E94" s="163"/>
      <c r="F94" s="164"/>
      <c r="G94" s="29"/>
      <c r="H94" s="30"/>
      <c r="I94" s="29"/>
      <c r="J94" s="29"/>
      <c r="K94" s="163"/>
      <c r="L94" s="32"/>
      <c r="M94" s="25"/>
    </row>
    <row r="95" spans="1:13" ht="12.75" x14ac:dyDescent="0.2">
      <c r="A95" s="131"/>
      <c r="B95" s="820"/>
      <c r="C95" s="25" t="s">
        <v>92</v>
      </c>
      <c r="D95" s="162"/>
      <c r="E95" s="163"/>
      <c r="F95" s="164"/>
      <c r="G95" s="29"/>
      <c r="H95" s="30"/>
      <c r="I95" s="29"/>
      <c r="J95" s="29"/>
      <c r="K95" s="163"/>
      <c r="L95" s="32"/>
      <c r="M95" s="25"/>
    </row>
    <row r="96" spans="1:13" ht="12.75" x14ac:dyDescent="0.2">
      <c r="A96" s="131"/>
      <c r="B96" s="820"/>
      <c r="C96" s="25" t="s">
        <v>91</v>
      </c>
      <c r="D96" s="162"/>
      <c r="E96" s="163"/>
      <c r="F96" s="164"/>
      <c r="G96" s="29"/>
      <c r="H96" s="30"/>
      <c r="I96" s="29"/>
      <c r="J96" s="29"/>
      <c r="K96" s="163"/>
      <c r="L96" s="32"/>
      <c r="M96" s="25"/>
    </row>
    <row r="97" spans="2:13" ht="12.75" x14ac:dyDescent="0.2">
      <c r="B97" s="820"/>
      <c r="C97" s="33" t="s">
        <v>134</v>
      </c>
      <c r="D97" s="165"/>
      <c r="E97" s="166"/>
      <c r="F97" s="167"/>
      <c r="G97" s="35"/>
      <c r="H97" s="37"/>
      <c r="I97" s="35"/>
      <c r="J97" s="35"/>
      <c r="K97" s="166"/>
      <c r="L97" s="118"/>
      <c r="M97" s="33"/>
    </row>
    <row r="98" spans="2:13" ht="12.75" x14ac:dyDescent="0.2">
      <c r="B98" s="835"/>
      <c r="C98" s="40" t="s">
        <v>50</v>
      </c>
      <c r="D98" s="168">
        <v>1503056.068</v>
      </c>
      <c r="E98" s="169">
        <v>2617.0979999999981</v>
      </c>
      <c r="F98" s="170">
        <v>1500438.97</v>
      </c>
      <c r="G98" s="69"/>
      <c r="H98" s="171"/>
      <c r="I98" s="69"/>
      <c r="J98" s="69">
        <v>46.2</v>
      </c>
      <c r="K98" s="169">
        <v>649071.75</v>
      </c>
      <c r="L98" s="91"/>
      <c r="M98" s="92"/>
    </row>
    <row r="99" spans="2:13" ht="18.75" customHeight="1" thickBot="1" x14ac:dyDescent="0.25">
      <c r="B99" s="836" t="s">
        <v>95</v>
      </c>
      <c r="C99" s="837"/>
      <c r="D99" s="147">
        <v>31937675.664004002</v>
      </c>
      <c r="E99" s="147">
        <v>28901995.720000003</v>
      </c>
      <c r="F99" s="172">
        <v>3035679.9440040002</v>
      </c>
      <c r="G99" s="122">
        <v>186727.79</v>
      </c>
      <c r="H99" s="147"/>
      <c r="I99" s="120">
        <v>9123.2199999999993</v>
      </c>
      <c r="J99" s="120">
        <v>370547.21299999999</v>
      </c>
      <c r="K99" s="147">
        <v>1632668.85</v>
      </c>
      <c r="L99" s="120"/>
      <c r="M99" s="123">
        <v>47.499000000000002</v>
      </c>
    </row>
    <row r="100" spans="2:13" ht="20.25" customHeight="1" thickTop="1" thickBot="1" x14ac:dyDescent="0.25">
      <c r="B100" s="806" t="s">
        <v>96</v>
      </c>
      <c r="C100" s="807"/>
      <c r="D100" s="173">
        <v>455300650.28000391</v>
      </c>
      <c r="E100" s="174">
        <v>30065789.720000029</v>
      </c>
      <c r="F100" s="175">
        <v>425234860.56000388</v>
      </c>
      <c r="G100" s="124">
        <v>362727.79000000004</v>
      </c>
      <c r="H100" s="173"/>
      <c r="I100" s="149">
        <v>9123.2199999999993</v>
      </c>
      <c r="J100" s="148">
        <v>370547.21299999999</v>
      </c>
      <c r="K100" s="176">
        <v>298836557.03000009</v>
      </c>
      <c r="L100" s="148"/>
      <c r="M100" s="150">
        <v>48.054000000000002</v>
      </c>
    </row>
    <row r="101" spans="2:13" ht="12" thickTop="1" x14ac:dyDescent="0.2"/>
    <row r="102" spans="2:13" ht="12" x14ac:dyDescent="0.2">
      <c r="B102" s="177" t="s">
        <v>135</v>
      </c>
    </row>
  </sheetData>
  <mergeCells count="12">
    <mergeCell ref="B100:C100"/>
    <mergeCell ref="B1:M1"/>
    <mergeCell ref="B3:B4"/>
    <mergeCell ref="C3:C4"/>
    <mergeCell ref="D3:F3"/>
    <mergeCell ref="G3:M3"/>
    <mergeCell ref="B5:B10"/>
    <mergeCell ref="B11:B41"/>
    <mergeCell ref="B42:B73"/>
    <mergeCell ref="B74:B83"/>
    <mergeCell ref="B84:B98"/>
    <mergeCell ref="B99:C9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12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384" width="11.42578125" style="131"/>
  </cols>
  <sheetData>
    <row r="1" spans="1:13" ht="24.75" customHeight="1" x14ac:dyDescent="0.2">
      <c r="A1" s="131"/>
      <c r="B1" s="809" t="s">
        <v>143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</row>
    <row r="2" spans="1:13" ht="14.25" customHeight="1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3.5" thickTop="1" x14ac:dyDescent="0.2">
      <c r="B3" s="810" t="s">
        <v>32</v>
      </c>
      <c r="C3" s="812" t="s">
        <v>33</v>
      </c>
      <c r="D3" s="823" t="s">
        <v>34</v>
      </c>
      <c r="E3" s="824"/>
      <c r="F3" s="831"/>
      <c r="G3" s="816" t="s">
        <v>35</v>
      </c>
      <c r="H3" s="817"/>
      <c r="I3" s="817"/>
      <c r="J3" s="817"/>
      <c r="K3" s="817"/>
      <c r="L3" s="817"/>
      <c r="M3" s="818"/>
    </row>
    <row r="4" spans="1:13" ht="116.1" customHeight="1" thickBot="1" x14ac:dyDescent="0.25">
      <c r="B4" s="811"/>
      <c r="C4" s="813"/>
      <c r="D4" s="12" t="s">
        <v>36</v>
      </c>
      <c r="E4" s="13" t="s">
        <v>37</v>
      </c>
      <c r="F4" s="14" t="s">
        <v>38</v>
      </c>
      <c r="G4" s="15" t="s">
        <v>144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customHeight="1" thickTop="1" x14ac:dyDescent="0.2">
      <c r="B5" s="838" t="s">
        <v>46</v>
      </c>
      <c r="C5" s="17" t="s">
        <v>54</v>
      </c>
      <c r="D5" s="159">
        <v>108464.18</v>
      </c>
      <c r="E5" s="160"/>
      <c r="F5" s="161">
        <v>108464.18</v>
      </c>
      <c r="G5" s="21"/>
      <c r="H5" s="22"/>
      <c r="I5" s="21"/>
      <c r="J5" s="21"/>
      <c r="K5" s="160">
        <v>45000</v>
      </c>
      <c r="L5" s="23"/>
      <c r="M5" s="17"/>
    </row>
    <row r="6" spans="1:13" ht="12.75" x14ac:dyDescent="0.2">
      <c r="A6" s="131"/>
      <c r="B6" s="820"/>
      <c r="C6" s="25" t="s">
        <v>56</v>
      </c>
      <c r="D6" s="162"/>
      <c r="E6" s="163"/>
      <c r="F6" s="164"/>
      <c r="G6" s="29"/>
      <c r="H6" s="30"/>
      <c r="I6" s="29"/>
      <c r="J6" s="29"/>
      <c r="K6" s="163"/>
      <c r="L6" s="32"/>
      <c r="M6" s="25"/>
    </row>
    <row r="7" spans="1:13" ht="12.75" x14ac:dyDescent="0.2">
      <c r="A7" s="131"/>
      <c r="B7" s="820"/>
      <c r="C7" s="25" t="s">
        <v>114</v>
      </c>
      <c r="D7" s="162"/>
      <c r="E7" s="163"/>
      <c r="F7" s="164"/>
      <c r="G7" s="29"/>
      <c r="H7" s="30"/>
      <c r="I7" s="29"/>
      <c r="J7" s="29"/>
      <c r="K7" s="163"/>
      <c r="L7" s="32"/>
      <c r="M7" s="25"/>
    </row>
    <row r="8" spans="1:13" ht="12.75" x14ac:dyDescent="0.2">
      <c r="A8" s="131"/>
      <c r="B8" s="820"/>
      <c r="C8" s="25" t="s">
        <v>115</v>
      </c>
      <c r="D8" s="162"/>
      <c r="E8" s="163"/>
      <c r="F8" s="164"/>
      <c r="G8" s="29"/>
      <c r="H8" s="30"/>
      <c r="I8" s="29"/>
      <c r="J8" s="29"/>
      <c r="K8" s="163"/>
      <c r="L8" s="32"/>
      <c r="M8" s="25"/>
    </row>
    <row r="9" spans="1:13" ht="12.75" x14ac:dyDescent="0.2">
      <c r="B9" s="820"/>
      <c r="C9" s="33" t="s">
        <v>49</v>
      </c>
      <c r="D9" s="165"/>
      <c r="E9" s="166"/>
      <c r="F9" s="167"/>
      <c r="G9" s="35"/>
      <c r="H9" s="37"/>
      <c r="I9" s="35"/>
      <c r="J9" s="35"/>
      <c r="K9" s="166"/>
      <c r="L9" s="118"/>
      <c r="M9" s="33"/>
    </row>
    <row r="10" spans="1:13" ht="12.75" x14ac:dyDescent="0.2">
      <c r="B10" s="835"/>
      <c r="C10" s="67" t="s">
        <v>50</v>
      </c>
      <c r="D10" s="168">
        <v>108464.18</v>
      </c>
      <c r="E10" s="169"/>
      <c r="F10" s="170">
        <v>108464.18</v>
      </c>
      <c r="G10" s="69"/>
      <c r="H10" s="171"/>
      <c r="I10" s="69"/>
      <c r="J10" s="69"/>
      <c r="K10" s="169">
        <v>45000</v>
      </c>
      <c r="L10" s="91"/>
      <c r="M10" s="92"/>
    </row>
    <row r="11" spans="1:13" ht="12.75" customHeight="1" x14ac:dyDescent="0.2">
      <c r="B11" s="833" t="s">
        <v>51</v>
      </c>
      <c r="C11" s="17" t="s">
        <v>52</v>
      </c>
      <c r="D11" s="159"/>
      <c r="E11" s="160"/>
      <c r="F11" s="161"/>
      <c r="G11" s="21">
        <v>126.3</v>
      </c>
      <c r="H11" s="22"/>
      <c r="I11" s="21">
        <v>805.6</v>
      </c>
      <c r="J11" s="21">
        <v>832.02200000000005</v>
      </c>
      <c r="K11" s="160">
        <v>12000</v>
      </c>
      <c r="L11" s="23"/>
      <c r="M11" s="17">
        <v>0.246</v>
      </c>
    </row>
    <row r="12" spans="1:13" ht="12.75" x14ac:dyDescent="0.2">
      <c r="A12" s="131"/>
      <c r="B12" s="820"/>
      <c r="C12" s="25" t="s">
        <v>53</v>
      </c>
      <c r="D12" s="162">
        <v>58531.42</v>
      </c>
      <c r="E12" s="163">
        <v>10231.419999999998</v>
      </c>
      <c r="F12" s="164">
        <v>48300</v>
      </c>
      <c r="G12" s="29">
        <v>925</v>
      </c>
      <c r="H12" s="30"/>
      <c r="I12" s="29">
        <v>6595.6</v>
      </c>
      <c r="J12" s="29">
        <v>2705.2989999999995</v>
      </c>
      <c r="K12" s="163">
        <v>129236</v>
      </c>
      <c r="L12" s="32"/>
      <c r="M12" s="25">
        <v>50.277000000000008</v>
      </c>
    </row>
    <row r="13" spans="1:13" ht="12.75" x14ac:dyDescent="0.2">
      <c r="A13" s="131"/>
      <c r="B13" s="820"/>
      <c r="C13" s="25" t="s">
        <v>116</v>
      </c>
      <c r="D13" s="162"/>
      <c r="E13" s="163"/>
      <c r="F13" s="164"/>
      <c r="G13" s="29"/>
      <c r="H13" s="30"/>
      <c r="I13" s="29"/>
      <c r="J13" s="29"/>
      <c r="K13" s="163"/>
      <c r="L13" s="32"/>
      <c r="M13" s="25"/>
    </row>
    <row r="14" spans="1:13" ht="12.75" x14ac:dyDescent="0.2">
      <c r="A14" s="131"/>
      <c r="B14" s="820"/>
      <c r="C14" s="25" t="s">
        <v>54</v>
      </c>
      <c r="D14" s="162">
        <v>1388489.3703999999</v>
      </c>
      <c r="E14" s="163"/>
      <c r="F14" s="164">
        <v>1388489.3703999999</v>
      </c>
      <c r="G14" s="29">
        <v>205</v>
      </c>
      <c r="H14" s="30"/>
      <c r="I14" s="29">
        <v>170</v>
      </c>
      <c r="J14" s="29">
        <v>61.9</v>
      </c>
      <c r="K14" s="163">
        <v>738835</v>
      </c>
      <c r="L14" s="32"/>
      <c r="M14" s="25">
        <v>13.89</v>
      </c>
    </row>
    <row r="15" spans="1:13" ht="12.75" x14ac:dyDescent="0.2">
      <c r="A15" s="131"/>
      <c r="B15" s="820"/>
      <c r="C15" s="25" t="s">
        <v>55</v>
      </c>
      <c r="D15" s="162"/>
      <c r="E15" s="163"/>
      <c r="F15" s="164"/>
      <c r="G15" s="29"/>
      <c r="H15" s="30"/>
      <c r="I15" s="29"/>
      <c r="J15" s="29">
        <v>2</v>
      </c>
      <c r="K15" s="163"/>
      <c r="L15" s="32"/>
      <c r="M15" s="25"/>
    </row>
    <row r="16" spans="1:13" ht="12.75" x14ac:dyDescent="0.2">
      <c r="A16" s="131"/>
      <c r="B16" s="820"/>
      <c r="C16" s="25" t="s">
        <v>117</v>
      </c>
      <c r="D16" s="162"/>
      <c r="E16" s="163"/>
      <c r="F16" s="164"/>
      <c r="G16" s="29"/>
      <c r="H16" s="30"/>
      <c r="I16" s="29"/>
      <c r="J16" s="29"/>
      <c r="K16" s="163"/>
      <c r="L16" s="32"/>
      <c r="M16" s="25"/>
    </row>
    <row r="17" spans="1:13" ht="12.75" x14ac:dyDescent="0.2">
      <c r="A17" s="131"/>
      <c r="B17" s="820"/>
      <c r="C17" s="25" t="s">
        <v>56</v>
      </c>
      <c r="D17" s="162">
        <v>27214.32</v>
      </c>
      <c r="E17" s="163">
        <v>26644.32</v>
      </c>
      <c r="F17" s="164">
        <v>570</v>
      </c>
      <c r="G17" s="29"/>
      <c r="H17" s="30"/>
      <c r="I17" s="29">
        <v>8</v>
      </c>
      <c r="J17" s="29">
        <v>250</v>
      </c>
      <c r="K17" s="163">
        <v>120</v>
      </c>
      <c r="L17" s="32"/>
      <c r="M17" s="25"/>
    </row>
    <row r="18" spans="1:13" ht="12.75" x14ac:dyDescent="0.2">
      <c r="A18" s="131"/>
      <c r="B18" s="820"/>
      <c r="C18" s="25" t="s">
        <v>47</v>
      </c>
      <c r="D18" s="162">
        <v>178019.87</v>
      </c>
      <c r="E18" s="163">
        <v>174000</v>
      </c>
      <c r="F18" s="164">
        <v>4019.87</v>
      </c>
      <c r="G18" s="29"/>
      <c r="H18" s="30"/>
      <c r="I18" s="29">
        <v>1002</v>
      </c>
      <c r="J18" s="29">
        <v>1256</v>
      </c>
      <c r="K18" s="163">
        <v>2580</v>
      </c>
      <c r="L18" s="32"/>
      <c r="M18" s="25"/>
    </row>
    <row r="19" spans="1:13" ht="12.75" x14ac:dyDescent="0.2">
      <c r="A19" s="131"/>
      <c r="B19" s="820"/>
      <c r="C19" s="25" t="s">
        <v>57</v>
      </c>
      <c r="D19" s="162"/>
      <c r="E19" s="163"/>
      <c r="F19" s="164"/>
      <c r="G19" s="29"/>
      <c r="H19" s="30"/>
      <c r="I19" s="29"/>
      <c r="J19" s="29"/>
      <c r="K19" s="163"/>
      <c r="L19" s="32"/>
      <c r="M19" s="25"/>
    </row>
    <row r="20" spans="1:13" ht="12.75" x14ac:dyDescent="0.2">
      <c r="A20" s="131"/>
      <c r="B20" s="820"/>
      <c r="C20" s="25" t="s">
        <v>118</v>
      </c>
      <c r="D20" s="162"/>
      <c r="E20" s="163"/>
      <c r="F20" s="164"/>
      <c r="G20" s="29"/>
      <c r="H20" s="30"/>
      <c r="I20" s="29"/>
      <c r="J20" s="29"/>
      <c r="K20" s="163"/>
      <c r="L20" s="32"/>
      <c r="M20" s="25"/>
    </row>
    <row r="21" spans="1:13" ht="12.75" x14ac:dyDescent="0.2">
      <c r="A21" s="131"/>
      <c r="B21" s="820"/>
      <c r="C21" s="25" t="s">
        <v>58</v>
      </c>
      <c r="D21" s="162"/>
      <c r="E21" s="163"/>
      <c r="F21" s="164"/>
      <c r="G21" s="29"/>
      <c r="H21" s="30"/>
      <c r="I21" s="29"/>
      <c r="J21" s="29"/>
      <c r="K21" s="163"/>
      <c r="L21" s="32"/>
      <c r="M21" s="25"/>
    </row>
    <row r="22" spans="1:13" ht="12.75" x14ac:dyDescent="0.2">
      <c r="A22" s="131"/>
      <c r="B22" s="820"/>
      <c r="C22" s="25" t="s">
        <v>59</v>
      </c>
      <c r="D22" s="162">
        <v>34480</v>
      </c>
      <c r="E22" s="163"/>
      <c r="F22" s="164">
        <v>34480</v>
      </c>
      <c r="G22" s="29"/>
      <c r="H22" s="30"/>
      <c r="I22" s="29"/>
      <c r="J22" s="29">
        <v>20</v>
      </c>
      <c r="K22" s="163">
        <v>5295.9999999999991</v>
      </c>
      <c r="L22" s="32"/>
      <c r="M22" s="25"/>
    </row>
    <row r="23" spans="1:13" ht="12.75" x14ac:dyDescent="0.2">
      <c r="A23" s="131"/>
      <c r="B23" s="820"/>
      <c r="C23" s="25" t="s">
        <v>60</v>
      </c>
      <c r="D23" s="162"/>
      <c r="E23" s="163"/>
      <c r="F23" s="164"/>
      <c r="G23" s="29"/>
      <c r="H23" s="30"/>
      <c r="I23" s="29"/>
      <c r="J23" s="29"/>
      <c r="K23" s="163"/>
      <c r="L23" s="32"/>
      <c r="M23" s="25"/>
    </row>
    <row r="24" spans="1:13" ht="12.75" x14ac:dyDescent="0.2">
      <c r="A24" s="131"/>
      <c r="B24" s="820"/>
      <c r="C24" s="25" t="s">
        <v>61</v>
      </c>
      <c r="D24" s="162"/>
      <c r="E24" s="163"/>
      <c r="F24" s="164"/>
      <c r="G24" s="29"/>
      <c r="H24" s="30"/>
      <c r="I24" s="29"/>
      <c r="J24" s="29"/>
      <c r="K24" s="163"/>
      <c r="L24" s="32"/>
      <c r="M24" s="25"/>
    </row>
    <row r="25" spans="1:13" ht="12.75" x14ac:dyDescent="0.2">
      <c r="A25" s="131"/>
      <c r="B25" s="820"/>
      <c r="C25" s="25" t="s">
        <v>62</v>
      </c>
      <c r="D25" s="162"/>
      <c r="E25" s="163"/>
      <c r="F25" s="164"/>
      <c r="G25" s="29"/>
      <c r="H25" s="30"/>
      <c r="I25" s="29"/>
      <c r="J25" s="29"/>
      <c r="K25" s="163"/>
      <c r="L25" s="32"/>
      <c r="M25" s="25"/>
    </row>
    <row r="26" spans="1:13" ht="12.75" x14ac:dyDescent="0.2">
      <c r="A26" s="131"/>
      <c r="B26" s="820"/>
      <c r="C26" s="25" t="s">
        <v>67</v>
      </c>
      <c r="D26" s="162">
        <v>3254.2</v>
      </c>
      <c r="E26" s="163">
        <v>3254.2</v>
      </c>
      <c r="F26" s="164"/>
      <c r="G26" s="29"/>
      <c r="H26" s="30"/>
      <c r="I26" s="29"/>
      <c r="J26" s="29">
        <v>10.8476</v>
      </c>
      <c r="K26" s="163"/>
      <c r="L26" s="32"/>
      <c r="M26" s="25"/>
    </row>
    <row r="27" spans="1:13" ht="12.75" x14ac:dyDescent="0.2">
      <c r="A27" s="131"/>
      <c r="B27" s="820"/>
      <c r="C27" s="25" t="s">
        <v>70</v>
      </c>
      <c r="D27" s="162"/>
      <c r="E27" s="163"/>
      <c r="F27" s="164"/>
      <c r="G27" s="29"/>
      <c r="H27" s="30"/>
      <c r="I27" s="29"/>
      <c r="J27" s="29"/>
      <c r="K27" s="163"/>
      <c r="L27" s="32"/>
      <c r="M27" s="25"/>
    </row>
    <row r="28" spans="1:13" ht="12.75" x14ac:dyDescent="0.2">
      <c r="A28" s="131"/>
      <c r="B28" s="820"/>
      <c r="C28" s="25" t="s">
        <v>119</v>
      </c>
      <c r="D28" s="162">
        <v>1800</v>
      </c>
      <c r="E28" s="163"/>
      <c r="F28" s="164">
        <v>1800</v>
      </c>
      <c r="G28" s="29"/>
      <c r="H28" s="30"/>
      <c r="I28" s="29"/>
      <c r="J28" s="29"/>
      <c r="K28" s="163">
        <v>120</v>
      </c>
      <c r="L28" s="32"/>
      <c r="M28" s="25"/>
    </row>
    <row r="29" spans="1:13" ht="12.75" x14ac:dyDescent="0.2">
      <c r="A29" s="131"/>
      <c r="B29" s="820"/>
      <c r="C29" s="25" t="s">
        <v>73</v>
      </c>
      <c r="D29" s="162"/>
      <c r="E29" s="163"/>
      <c r="F29" s="164"/>
      <c r="G29" s="29"/>
      <c r="H29" s="30"/>
      <c r="I29" s="29"/>
      <c r="J29" s="29"/>
      <c r="K29" s="163"/>
      <c r="L29" s="32"/>
      <c r="M29" s="25"/>
    </row>
    <row r="30" spans="1:13" ht="12.75" x14ac:dyDescent="0.2">
      <c r="A30" s="131"/>
      <c r="B30" s="820"/>
      <c r="C30" s="25" t="s">
        <v>120</v>
      </c>
      <c r="D30" s="162"/>
      <c r="E30" s="163"/>
      <c r="F30" s="164"/>
      <c r="G30" s="29"/>
      <c r="H30" s="30"/>
      <c r="I30" s="29">
        <v>6</v>
      </c>
      <c r="J30" s="29"/>
      <c r="K30" s="163"/>
      <c r="L30" s="32"/>
      <c r="M30" s="25"/>
    </row>
    <row r="31" spans="1:13" ht="12.75" x14ac:dyDescent="0.2">
      <c r="A31" s="131"/>
      <c r="B31" s="820"/>
      <c r="C31" s="25" t="s">
        <v>121</v>
      </c>
      <c r="D31" s="162"/>
      <c r="E31" s="163"/>
      <c r="F31" s="164"/>
      <c r="G31" s="29"/>
      <c r="H31" s="30"/>
      <c r="I31" s="29"/>
      <c r="J31" s="29"/>
      <c r="K31" s="163"/>
      <c r="L31" s="32"/>
      <c r="M31" s="25"/>
    </row>
    <row r="32" spans="1:13" ht="12.75" x14ac:dyDescent="0.2">
      <c r="A32" s="131"/>
      <c r="B32" s="820"/>
      <c r="C32" s="25" t="s">
        <v>63</v>
      </c>
      <c r="D32" s="162"/>
      <c r="E32" s="163"/>
      <c r="F32" s="164"/>
      <c r="G32" s="29"/>
      <c r="H32" s="30"/>
      <c r="I32" s="29"/>
      <c r="J32" s="29">
        <v>35</v>
      </c>
      <c r="K32" s="163"/>
      <c r="L32" s="32"/>
      <c r="M32" s="25"/>
    </row>
    <row r="33" spans="1:13" ht="12.75" x14ac:dyDescent="0.2">
      <c r="A33" s="131"/>
      <c r="B33" s="820"/>
      <c r="C33" s="25" t="s">
        <v>122</v>
      </c>
      <c r="D33" s="162"/>
      <c r="E33" s="163"/>
      <c r="F33" s="164"/>
      <c r="G33" s="29"/>
      <c r="H33" s="30"/>
      <c r="I33" s="29"/>
      <c r="J33" s="29"/>
      <c r="K33" s="163"/>
      <c r="L33" s="32"/>
      <c r="M33" s="25"/>
    </row>
    <row r="34" spans="1:13" ht="12.75" x14ac:dyDescent="0.2">
      <c r="A34" s="131"/>
      <c r="B34" s="820"/>
      <c r="C34" s="25" t="s">
        <v>123</v>
      </c>
      <c r="D34" s="162"/>
      <c r="E34" s="163"/>
      <c r="F34" s="164"/>
      <c r="G34" s="29"/>
      <c r="H34" s="30"/>
      <c r="I34" s="29"/>
      <c r="J34" s="29"/>
      <c r="K34" s="163"/>
      <c r="L34" s="32"/>
      <c r="M34" s="25"/>
    </row>
    <row r="35" spans="1:13" ht="12.75" x14ac:dyDescent="0.2">
      <c r="A35" s="131"/>
      <c r="B35" s="820"/>
      <c r="C35" s="25" t="s">
        <v>78</v>
      </c>
      <c r="D35" s="162"/>
      <c r="E35" s="163"/>
      <c r="F35" s="164"/>
      <c r="G35" s="29"/>
      <c r="H35" s="30"/>
      <c r="I35" s="29"/>
      <c r="J35" s="29"/>
      <c r="K35" s="163"/>
      <c r="L35" s="32"/>
      <c r="M35" s="25"/>
    </row>
    <row r="36" spans="1:13" ht="12.75" x14ac:dyDescent="0.2">
      <c r="A36" s="131"/>
      <c r="B36" s="820"/>
      <c r="C36" s="25" t="s">
        <v>64</v>
      </c>
      <c r="D36" s="162"/>
      <c r="E36" s="163"/>
      <c r="F36" s="164"/>
      <c r="G36" s="29"/>
      <c r="H36" s="30"/>
      <c r="I36" s="29"/>
      <c r="J36" s="29"/>
      <c r="K36" s="163"/>
      <c r="L36" s="32"/>
      <c r="M36" s="25"/>
    </row>
    <row r="37" spans="1:13" ht="12.75" x14ac:dyDescent="0.2">
      <c r="A37" s="131"/>
      <c r="B37" s="820"/>
      <c r="C37" s="25" t="s">
        <v>79</v>
      </c>
      <c r="D37" s="162"/>
      <c r="E37" s="163"/>
      <c r="F37" s="164"/>
      <c r="G37" s="29"/>
      <c r="H37" s="30"/>
      <c r="I37" s="29"/>
      <c r="J37" s="29"/>
      <c r="K37" s="163"/>
      <c r="L37" s="32"/>
      <c r="M37" s="25"/>
    </row>
    <row r="38" spans="1:13" ht="12.75" x14ac:dyDescent="0.2">
      <c r="A38" s="131"/>
      <c r="B38" s="820"/>
      <c r="C38" s="25" t="s">
        <v>109</v>
      </c>
      <c r="D38" s="162"/>
      <c r="E38" s="163"/>
      <c r="F38" s="164"/>
      <c r="G38" s="29"/>
      <c r="H38" s="30"/>
      <c r="I38" s="29"/>
      <c r="J38" s="29"/>
      <c r="K38" s="163"/>
      <c r="L38" s="32"/>
      <c r="M38" s="25"/>
    </row>
    <row r="39" spans="1:13" ht="12.75" x14ac:dyDescent="0.2">
      <c r="A39" s="131"/>
      <c r="B39" s="820"/>
      <c r="C39" s="25" t="s">
        <v>124</v>
      </c>
      <c r="D39" s="162"/>
      <c r="E39" s="163"/>
      <c r="F39" s="164"/>
      <c r="G39" s="29"/>
      <c r="H39" s="30"/>
      <c r="I39" s="29"/>
      <c r="J39" s="29"/>
      <c r="K39" s="163"/>
      <c r="L39" s="32"/>
      <c r="M39" s="25"/>
    </row>
    <row r="40" spans="1:13" ht="12.75" x14ac:dyDescent="0.2">
      <c r="B40" s="820"/>
      <c r="C40" s="33" t="s">
        <v>65</v>
      </c>
      <c r="D40" s="165"/>
      <c r="E40" s="166"/>
      <c r="F40" s="167"/>
      <c r="G40" s="35"/>
      <c r="H40" s="37"/>
      <c r="I40" s="35"/>
      <c r="J40" s="35"/>
      <c r="K40" s="166"/>
      <c r="L40" s="118"/>
      <c r="M40" s="33"/>
    </row>
    <row r="41" spans="1:13" ht="12.75" x14ac:dyDescent="0.2">
      <c r="B41" s="835"/>
      <c r="C41" s="67" t="s">
        <v>50</v>
      </c>
      <c r="D41" s="168">
        <v>1691789.1804</v>
      </c>
      <c r="E41" s="169">
        <v>214129.93999999994</v>
      </c>
      <c r="F41" s="170">
        <v>1477659.2404</v>
      </c>
      <c r="G41" s="69">
        <v>1256.3</v>
      </c>
      <c r="H41" s="171"/>
      <c r="I41" s="69">
        <v>8587.2000000000007</v>
      </c>
      <c r="J41" s="69">
        <v>5173.0685999999996</v>
      </c>
      <c r="K41" s="169">
        <v>888187</v>
      </c>
      <c r="L41" s="91"/>
      <c r="M41" s="92">
        <v>64.412999999999997</v>
      </c>
    </row>
    <row r="42" spans="1:13" ht="12.75" customHeight="1" x14ac:dyDescent="0.2">
      <c r="B42" s="833" t="s">
        <v>68</v>
      </c>
      <c r="C42" s="17" t="s">
        <v>94</v>
      </c>
      <c r="D42" s="159"/>
      <c r="E42" s="160"/>
      <c r="F42" s="161"/>
      <c r="G42" s="21"/>
      <c r="H42" s="22"/>
      <c r="I42" s="21"/>
      <c r="J42" s="21"/>
      <c r="K42" s="160"/>
      <c r="L42" s="23"/>
      <c r="M42" s="17"/>
    </row>
    <row r="43" spans="1:13" ht="12.75" x14ac:dyDescent="0.2">
      <c r="A43" s="131"/>
      <c r="B43" s="820"/>
      <c r="C43" s="25" t="s">
        <v>52</v>
      </c>
      <c r="D43" s="162"/>
      <c r="E43" s="163"/>
      <c r="F43" s="164"/>
      <c r="G43" s="29"/>
      <c r="H43" s="30"/>
      <c r="I43" s="29"/>
      <c r="J43" s="29"/>
      <c r="K43" s="163"/>
      <c r="L43" s="32"/>
      <c r="M43" s="25"/>
    </row>
    <row r="44" spans="1:13" ht="12.75" x14ac:dyDescent="0.2">
      <c r="A44" s="131"/>
      <c r="B44" s="820"/>
      <c r="C44" s="25" t="s">
        <v>53</v>
      </c>
      <c r="D44" s="162">
        <v>1400</v>
      </c>
      <c r="E44" s="163">
        <v>1400</v>
      </c>
      <c r="F44" s="164"/>
      <c r="G44" s="29">
        <v>70</v>
      </c>
      <c r="H44" s="30"/>
      <c r="I44" s="29"/>
      <c r="J44" s="29"/>
      <c r="K44" s="163"/>
      <c r="L44" s="32"/>
      <c r="M44" s="25"/>
    </row>
    <row r="45" spans="1:13" ht="12.75" x14ac:dyDescent="0.2">
      <c r="A45" s="131"/>
      <c r="B45" s="820"/>
      <c r="C45" s="25" t="s">
        <v>54</v>
      </c>
      <c r="D45" s="162">
        <v>6371150.2200000007</v>
      </c>
      <c r="E45" s="163">
        <v>6325550.2200000007</v>
      </c>
      <c r="F45" s="164">
        <v>45600</v>
      </c>
      <c r="G45" s="29">
        <v>218609</v>
      </c>
      <c r="H45" s="30"/>
      <c r="I45" s="29">
        <v>1500</v>
      </c>
      <c r="J45" s="29">
        <v>54790.22</v>
      </c>
      <c r="K45" s="163">
        <v>14000</v>
      </c>
      <c r="L45" s="32"/>
      <c r="M45" s="25">
        <v>40.695799999999998</v>
      </c>
    </row>
    <row r="46" spans="1:13" ht="12.75" x14ac:dyDescent="0.2">
      <c r="A46" s="131"/>
      <c r="B46" s="820"/>
      <c r="C46" s="25" t="s">
        <v>56</v>
      </c>
      <c r="D46" s="162"/>
      <c r="E46" s="163"/>
      <c r="F46" s="164"/>
      <c r="G46" s="29"/>
      <c r="H46" s="30"/>
      <c r="I46" s="29"/>
      <c r="J46" s="29"/>
      <c r="K46" s="163"/>
      <c r="L46" s="32"/>
      <c r="M46" s="25"/>
    </row>
    <row r="47" spans="1:13" ht="12.75" x14ac:dyDescent="0.2">
      <c r="A47" s="131"/>
      <c r="B47" s="820"/>
      <c r="C47" s="25" t="s">
        <v>47</v>
      </c>
      <c r="D47" s="162">
        <v>105297.03</v>
      </c>
      <c r="E47" s="163">
        <v>104022.03</v>
      </c>
      <c r="F47" s="164">
        <v>1275</v>
      </c>
      <c r="G47" s="29"/>
      <c r="H47" s="30"/>
      <c r="I47" s="29">
        <v>1254.75</v>
      </c>
      <c r="J47" s="29">
        <v>144</v>
      </c>
      <c r="K47" s="163">
        <v>850</v>
      </c>
      <c r="L47" s="32"/>
      <c r="M47" s="25">
        <v>1.4999999999999999E-2</v>
      </c>
    </row>
    <row r="48" spans="1:13" ht="12.75" x14ac:dyDescent="0.2">
      <c r="A48" s="131"/>
      <c r="B48" s="820"/>
      <c r="C48" s="25" t="s">
        <v>58</v>
      </c>
      <c r="D48" s="162"/>
      <c r="E48" s="163"/>
      <c r="F48" s="164"/>
      <c r="G48" s="29"/>
      <c r="H48" s="30"/>
      <c r="I48" s="29"/>
      <c r="J48" s="29"/>
      <c r="K48" s="163"/>
      <c r="L48" s="32"/>
      <c r="M48" s="25"/>
    </row>
    <row r="49" spans="1:13" ht="12.75" x14ac:dyDescent="0.2">
      <c r="A49" s="131"/>
      <c r="B49" s="820"/>
      <c r="C49" s="25" t="s">
        <v>59</v>
      </c>
      <c r="D49" s="162"/>
      <c r="E49" s="163"/>
      <c r="F49" s="164"/>
      <c r="G49" s="29"/>
      <c r="H49" s="30"/>
      <c r="I49" s="29"/>
      <c r="J49" s="29"/>
      <c r="K49" s="163"/>
      <c r="L49" s="32"/>
      <c r="M49" s="25"/>
    </row>
    <row r="50" spans="1:13" ht="12.75" x14ac:dyDescent="0.2">
      <c r="A50" s="131"/>
      <c r="B50" s="820"/>
      <c r="C50" s="25" t="s">
        <v>125</v>
      </c>
      <c r="D50" s="162"/>
      <c r="E50" s="163"/>
      <c r="F50" s="164"/>
      <c r="G50" s="29"/>
      <c r="H50" s="30"/>
      <c r="I50" s="29"/>
      <c r="J50" s="29"/>
      <c r="K50" s="163"/>
      <c r="L50" s="32"/>
      <c r="M50" s="25"/>
    </row>
    <row r="51" spans="1:13" ht="12.75" x14ac:dyDescent="0.2">
      <c r="A51" s="131"/>
      <c r="B51" s="820"/>
      <c r="C51" s="25" t="s">
        <v>67</v>
      </c>
      <c r="D51" s="162">
        <v>13016.8</v>
      </c>
      <c r="E51" s="163">
        <v>13016.8</v>
      </c>
      <c r="F51" s="164"/>
      <c r="G51" s="29"/>
      <c r="H51" s="30"/>
      <c r="I51" s="29"/>
      <c r="J51" s="29">
        <v>43.3904</v>
      </c>
      <c r="K51" s="163"/>
      <c r="L51" s="32"/>
      <c r="M51" s="25"/>
    </row>
    <row r="52" spans="1:13" ht="12.75" x14ac:dyDescent="0.2">
      <c r="A52" s="131"/>
      <c r="B52" s="820"/>
      <c r="C52" s="25" t="s">
        <v>70</v>
      </c>
      <c r="D52" s="162">
        <v>4871713.4399999995</v>
      </c>
      <c r="E52" s="163">
        <v>4871713.4399999995</v>
      </c>
      <c r="F52" s="164"/>
      <c r="G52" s="29"/>
      <c r="H52" s="30"/>
      <c r="I52" s="29">
        <v>6000</v>
      </c>
      <c r="J52" s="29">
        <v>12030.311</v>
      </c>
      <c r="K52" s="163"/>
      <c r="L52" s="32"/>
      <c r="M52" s="25"/>
    </row>
    <row r="53" spans="1:13" ht="12.75" x14ac:dyDescent="0.2">
      <c r="A53" s="131"/>
      <c r="B53" s="820"/>
      <c r="C53" s="25" t="s">
        <v>71</v>
      </c>
      <c r="D53" s="162"/>
      <c r="E53" s="163"/>
      <c r="F53" s="164"/>
      <c r="G53" s="29"/>
      <c r="H53" s="30"/>
      <c r="I53" s="29"/>
      <c r="J53" s="29"/>
      <c r="K53" s="163"/>
      <c r="L53" s="32"/>
      <c r="M53" s="25"/>
    </row>
    <row r="54" spans="1:13" ht="12.75" x14ac:dyDescent="0.2">
      <c r="A54" s="131"/>
      <c r="B54" s="820"/>
      <c r="C54" s="25" t="s">
        <v>81</v>
      </c>
      <c r="D54" s="162"/>
      <c r="E54" s="163"/>
      <c r="F54" s="164"/>
      <c r="G54" s="29"/>
      <c r="H54" s="30"/>
      <c r="I54" s="29"/>
      <c r="J54" s="29"/>
      <c r="K54" s="163"/>
      <c r="L54" s="32"/>
      <c r="M54" s="25"/>
    </row>
    <row r="55" spans="1:13" ht="12.75" x14ac:dyDescent="0.2">
      <c r="A55" s="131"/>
      <c r="B55" s="820"/>
      <c r="C55" s="25" t="s">
        <v>72</v>
      </c>
      <c r="D55" s="162">
        <v>540040.88</v>
      </c>
      <c r="E55" s="163">
        <v>540040.88</v>
      </c>
      <c r="F55" s="164"/>
      <c r="G55" s="29"/>
      <c r="H55" s="30"/>
      <c r="I55" s="29"/>
      <c r="J55" s="29">
        <v>1665</v>
      </c>
      <c r="K55" s="163"/>
      <c r="L55" s="32"/>
      <c r="M55" s="25"/>
    </row>
    <row r="56" spans="1:13" ht="12.75" x14ac:dyDescent="0.2">
      <c r="A56" s="131"/>
      <c r="B56" s="820"/>
      <c r="C56" s="25" t="s">
        <v>73</v>
      </c>
      <c r="D56" s="162">
        <v>18277524.219999999</v>
      </c>
      <c r="E56" s="163">
        <v>18277524.219999999</v>
      </c>
      <c r="F56" s="164"/>
      <c r="G56" s="29"/>
      <c r="H56" s="30"/>
      <c r="I56" s="29"/>
      <c r="J56" s="29">
        <v>64731.953999999998</v>
      </c>
      <c r="K56" s="163"/>
      <c r="L56" s="32"/>
      <c r="M56" s="25"/>
    </row>
    <row r="57" spans="1:13" ht="12.75" x14ac:dyDescent="0.2">
      <c r="A57" s="131"/>
      <c r="B57" s="820"/>
      <c r="C57" s="25" t="s">
        <v>126</v>
      </c>
      <c r="D57" s="162"/>
      <c r="E57" s="163"/>
      <c r="F57" s="164"/>
      <c r="G57" s="29"/>
      <c r="H57" s="30"/>
      <c r="I57" s="29"/>
      <c r="J57" s="29"/>
      <c r="K57" s="163"/>
      <c r="L57" s="32"/>
      <c r="M57" s="25"/>
    </row>
    <row r="58" spans="1:13" ht="12.75" x14ac:dyDescent="0.2">
      <c r="A58" s="131"/>
      <c r="B58" s="820"/>
      <c r="C58" s="25" t="s">
        <v>127</v>
      </c>
      <c r="D58" s="162"/>
      <c r="E58" s="163"/>
      <c r="F58" s="164"/>
      <c r="G58" s="29"/>
      <c r="H58" s="30"/>
      <c r="I58" s="29"/>
      <c r="J58" s="29"/>
      <c r="K58" s="163"/>
      <c r="L58" s="32"/>
      <c r="M58" s="25"/>
    </row>
    <row r="59" spans="1:13" ht="12.75" x14ac:dyDescent="0.2">
      <c r="A59" s="131"/>
      <c r="B59" s="820"/>
      <c r="C59" s="25" t="s">
        <v>74</v>
      </c>
      <c r="D59" s="162"/>
      <c r="E59" s="163"/>
      <c r="F59" s="164"/>
      <c r="G59" s="29"/>
      <c r="H59" s="30"/>
      <c r="I59" s="29"/>
      <c r="J59" s="29"/>
      <c r="K59" s="163"/>
      <c r="L59" s="32"/>
      <c r="M59" s="25"/>
    </row>
    <row r="60" spans="1:13" ht="12.75" x14ac:dyDescent="0.2">
      <c r="A60" s="131"/>
      <c r="B60" s="820"/>
      <c r="C60" s="25" t="s">
        <v>128</v>
      </c>
      <c r="D60" s="162">
        <v>997597</v>
      </c>
      <c r="E60" s="163">
        <v>997597</v>
      </c>
      <c r="F60" s="164"/>
      <c r="G60" s="29"/>
      <c r="H60" s="30"/>
      <c r="I60" s="29"/>
      <c r="J60" s="29">
        <v>1442.5</v>
      </c>
      <c r="K60" s="163"/>
      <c r="L60" s="32"/>
      <c r="M60" s="25"/>
    </row>
    <row r="61" spans="1:13" ht="12.75" x14ac:dyDescent="0.2">
      <c r="A61" s="131"/>
      <c r="B61" s="820"/>
      <c r="C61" s="25" t="s">
        <v>75</v>
      </c>
      <c r="D61" s="162">
        <v>1451539</v>
      </c>
      <c r="E61" s="163">
        <v>1451539</v>
      </c>
      <c r="F61" s="164"/>
      <c r="G61" s="29"/>
      <c r="H61" s="30"/>
      <c r="I61" s="29"/>
      <c r="J61" s="29">
        <v>1596.7329999999999</v>
      </c>
      <c r="K61" s="163"/>
      <c r="L61" s="32"/>
      <c r="M61" s="25"/>
    </row>
    <row r="62" spans="1:13" ht="12.75" x14ac:dyDescent="0.2">
      <c r="A62" s="131"/>
      <c r="B62" s="820"/>
      <c r="C62" s="25" t="s">
        <v>108</v>
      </c>
      <c r="D62" s="162">
        <v>75000</v>
      </c>
      <c r="E62" s="163">
        <v>75000</v>
      </c>
      <c r="F62" s="164"/>
      <c r="G62" s="29"/>
      <c r="H62" s="30"/>
      <c r="I62" s="29">
        <v>2500</v>
      </c>
      <c r="J62" s="29"/>
      <c r="K62" s="163"/>
      <c r="L62" s="32"/>
      <c r="M62" s="25"/>
    </row>
    <row r="63" spans="1:13" ht="12.75" x14ac:dyDescent="0.2">
      <c r="A63" s="131"/>
      <c r="B63" s="820"/>
      <c r="C63" s="25" t="s">
        <v>76</v>
      </c>
      <c r="D63" s="162"/>
      <c r="E63" s="163"/>
      <c r="F63" s="164"/>
      <c r="G63" s="29"/>
      <c r="H63" s="30"/>
      <c r="I63" s="29"/>
      <c r="J63" s="29"/>
      <c r="K63" s="163"/>
      <c r="L63" s="32"/>
      <c r="M63" s="25"/>
    </row>
    <row r="64" spans="1:13" ht="12.75" x14ac:dyDescent="0.2">
      <c r="A64" s="131"/>
      <c r="B64" s="820"/>
      <c r="C64" s="25" t="s">
        <v>77</v>
      </c>
      <c r="D64" s="162">
        <v>11191.34</v>
      </c>
      <c r="E64" s="163">
        <v>11191.34</v>
      </c>
      <c r="F64" s="164"/>
      <c r="G64" s="29"/>
      <c r="H64" s="30"/>
      <c r="I64" s="29">
        <v>250</v>
      </c>
      <c r="J64" s="29">
        <v>1400</v>
      </c>
      <c r="K64" s="163"/>
      <c r="L64" s="32"/>
      <c r="M64" s="25"/>
    </row>
    <row r="65" spans="1:13" ht="12.75" x14ac:dyDescent="0.2">
      <c r="A65" s="131"/>
      <c r="B65" s="820"/>
      <c r="C65" s="25" t="s">
        <v>129</v>
      </c>
      <c r="D65" s="162"/>
      <c r="E65" s="163"/>
      <c r="F65" s="164"/>
      <c r="G65" s="29"/>
      <c r="H65" s="30"/>
      <c r="I65" s="29"/>
      <c r="J65" s="29"/>
      <c r="K65" s="163"/>
      <c r="L65" s="32"/>
      <c r="M65" s="25"/>
    </row>
    <row r="66" spans="1:13" ht="12.75" x14ac:dyDescent="0.2">
      <c r="A66" s="131"/>
      <c r="B66" s="820"/>
      <c r="C66" s="25" t="s">
        <v>80</v>
      </c>
      <c r="D66" s="162"/>
      <c r="E66" s="163"/>
      <c r="F66" s="164"/>
      <c r="G66" s="29"/>
      <c r="H66" s="30"/>
      <c r="I66" s="29"/>
      <c r="J66" s="29"/>
      <c r="K66" s="163"/>
      <c r="L66" s="32"/>
      <c r="M66" s="25"/>
    </row>
    <row r="67" spans="1:13" ht="12.75" x14ac:dyDescent="0.2">
      <c r="A67" s="131"/>
      <c r="B67" s="820"/>
      <c r="C67" s="25" t="s">
        <v>78</v>
      </c>
      <c r="D67" s="162">
        <v>319804.62</v>
      </c>
      <c r="E67" s="163">
        <v>319804.62</v>
      </c>
      <c r="F67" s="164"/>
      <c r="G67" s="29"/>
      <c r="H67" s="30"/>
      <c r="I67" s="29">
        <v>10000</v>
      </c>
      <c r="J67" s="29">
        <v>22580.58</v>
      </c>
      <c r="K67" s="163"/>
      <c r="L67" s="32"/>
      <c r="M67" s="25"/>
    </row>
    <row r="68" spans="1:13" ht="12.75" x14ac:dyDescent="0.2">
      <c r="A68" s="131"/>
      <c r="B68" s="820"/>
      <c r="C68" s="25" t="s">
        <v>64</v>
      </c>
      <c r="D68" s="162">
        <v>46297</v>
      </c>
      <c r="E68" s="163">
        <v>46297</v>
      </c>
      <c r="F68" s="164"/>
      <c r="G68" s="29"/>
      <c r="H68" s="30"/>
      <c r="I68" s="29">
        <v>632</v>
      </c>
      <c r="J68" s="29">
        <v>7000</v>
      </c>
      <c r="K68" s="163"/>
      <c r="L68" s="32"/>
      <c r="M68" s="25"/>
    </row>
    <row r="69" spans="1:13" ht="12.75" x14ac:dyDescent="0.2">
      <c r="A69" s="131"/>
      <c r="B69" s="820"/>
      <c r="C69" s="25" t="s">
        <v>79</v>
      </c>
      <c r="D69" s="162">
        <v>1791751.3699999999</v>
      </c>
      <c r="E69" s="163">
        <v>1791751.3699999999</v>
      </c>
      <c r="F69" s="164"/>
      <c r="G69" s="29"/>
      <c r="H69" s="30"/>
      <c r="I69" s="29">
        <v>98000</v>
      </c>
      <c r="J69" s="29">
        <v>198583.58</v>
      </c>
      <c r="K69" s="163"/>
      <c r="L69" s="32"/>
      <c r="M69" s="25"/>
    </row>
    <row r="70" spans="1:13" ht="12.75" x14ac:dyDescent="0.2">
      <c r="A70" s="131"/>
      <c r="B70" s="820"/>
      <c r="C70" s="25" t="s">
        <v>109</v>
      </c>
      <c r="D70" s="162"/>
      <c r="E70" s="163"/>
      <c r="F70" s="164"/>
      <c r="G70" s="29"/>
      <c r="H70" s="30"/>
      <c r="I70" s="29"/>
      <c r="J70" s="29"/>
      <c r="K70" s="163"/>
      <c r="L70" s="32"/>
      <c r="M70" s="25"/>
    </row>
    <row r="71" spans="1:13" ht="12.75" x14ac:dyDescent="0.2">
      <c r="A71" s="131"/>
      <c r="B71" s="820"/>
      <c r="C71" s="25" t="s">
        <v>91</v>
      </c>
      <c r="D71" s="162"/>
      <c r="E71" s="163"/>
      <c r="F71" s="164"/>
      <c r="G71" s="29"/>
      <c r="H71" s="30"/>
      <c r="I71" s="29"/>
      <c r="J71" s="29"/>
      <c r="K71" s="163"/>
      <c r="L71" s="32"/>
      <c r="M71" s="25"/>
    </row>
    <row r="72" spans="1:13" ht="12.75" x14ac:dyDescent="0.2">
      <c r="B72" s="820"/>
      <c r="C72" s="33" t="s">
        <v>49</v>
      </c>
      <c r="D72" s="165"/>
      <c r="E72" s="166"/>
      <c r="F72" s="167"/>
      <c r="G72" s="35"/>
      <c r="H72" s="37"/>
      <c r="I72" s="35"/>
      <c r="J72" s="35"/>
      <c r="K72" s="166"/>
      <c r="L72" s="118"/>
      <c r="M72" s="33"/>
    </row>
    <row r="73" spans="1:13" ht="12.75" x14ac:dyDescent="0.2">
      <c r="B73" s="835"/>
      <c r="C73" s="67" t="s">
        <v>50</v>
      </c>
      <c r="D73" s="168">
        <v>34873322.919999994</v>
      </c>
      <c r="E73" s="169">
        <v>34826447.919999994</v>
      </c>
      <c r="F73" s="170">
        <v>46875</v>
      </c>
      <c r="G73" s="69">
        <v>218679</v>
      </c>
      <c r="H73" s="171"/>
      <c r="I73" s="69">
        <v>120136.75</v>
      </c>
      <c r="J73" s="69">
        <v>366008.26839999994</v>
      </c>
      <c r="K73" s="169">
        <v>14850</v>
      </c>
      <c r="L73" s="91"/>
      <c r="M73" s="92">
        <v>40.710799999999999</v>
      </c>
    </row>
    <row r="74" spans="1:13" ht="12.75" customHeight="1" x14ac:dyDescent="0.2">
      <c r="B74" s="833" t="s">
        <v>84</v>
      </c>
      <c r="C74" s="17" t="s">
        <v>56</v>
      </c>
      <c r="D74" s="159"/>
      <c r="E74" s="160"/>
      <c r="F74" s="161"/>
      <c r="G74" s="21"/>
      <c r="H74" s="22"/>
      <c r="I74" s="21"/>
      <c r="J74" s="21"/>
      <c r="K74" s="160"/>
      <c r="L74" s="23"/>
      <c r="M74" s="17"/>
    </row>
    <row r="75" spans="1:13" ht="12.75" x14ac:dyDescent="0.2">
      <c r="A75" s="131"/>
      <c r="B75" s="820"/>
      <c r="C75" s="25" t="s">
        <v>47</v>
      </c>
      <c r="D75" s="162">
        <v>9000</v>
      </c>
      <c r="E75" s="163"/>
      <c r="F75" s="164">
        <v>9000</v>
      </c>
      <c r="G75" s="29"/>
      <c r="H75" s="30"/>
      <c r="I75" s="29"/>
      <c r="J75" s="29"/>
      <c r="K75" s="163">
        <v>200</v>
      </c>
      <c r="L75" s="32"/>
      <c r="M75" s="25"/>
    </row>
    <row r="76" spans="1:13" ht="12.75" x14ac:dyDescent="0.2">
      <c r="A76" s="131"/>
      <c r="B76" s="820"/>
      <c r="C76" s="25" t="s">
        <v>85</v>
      </c>
      <c r="D76" s="162">
        <v>54000</v>
      </c>
      <c r="E76" s="163">
        <v>54000</v>
      </c>
      <c r="F76" s="164"/>
      <c r="G76" s="29"/>
      <c r="H76" s="30"/>
      <c r="I76" s="29"/>
      <c r="J76" s="29">
        <v>60</v>
      </c>
      <c r="K76" s="163"/>
      <c r="L76" s="32"/>
      <c r="M76" s="25"/>
    </row>
    <row r="77" spans="1:13" ht="12.75" x14ac:dyDescent="0.2">
      <c r="A77" s="131"/>
      <c r="B77" s="820"/>
      <c r="C77" s="25" t="s">
        <v>130</v>
      </c>
      <c r="D77" s="162"/>
      <c r="E77" s="163"/>
      <c r="F77" s="164"/>
      <c r="G77" s="29"/>
      <c r="H77" s="30"/>
      <c r="I77" s="29"/>
      <c r="J77" s="29"/>
      <c r="K77" s="163"/>
      <c r="L77" s="32"/>
      <c r="M77" s="25"/>
    </row>
    <row r="78" spans="1:13" ht="12.75" x14ac:dyDescent="0.2">
      <c r="A78" s="131"/>
      <c r="B78" s="820"/>
      <c r="C78" s="25" t="s">
        <v>131</v>
      </c>
      <c r="D78" s="162">
        <v>9000</v>
      </c>
      <c r="E78" s="163"/>
      <c r="F78" s="164">
        <v>9000</v>
      </c>
      <c r="G78" s="29"/>
      <c r="H78" s="30"/>
      <c r="I78" s="29"/>
      <c r="J78" s="29"/>
      <c r="K78" s="163">
        <v>240</v>
      </c>
      <c r="L78" s="32"/>
      <c r="M78" s="25"/>
    </row>
    <row r="79" spans="1:13" ht="12.75" x14ac:dyDescent="0.2">
      <c r="A79" s="131"/>
      <c r="B79" s="820"/>
      <c r="C79" s="25" t="s">
        <v>67</v>
      </c>
      <c r="D79" s="162"/>
      <c r="E79" s="163"/>
      <c r="F79" s="164"/>
      <c r="G79" s="29"/>
      <c r="H79" s="30"/>
      <c r="I79" s="29"/>
      <c r="J79" s="29"/>
      <c r="K79" s="163"/>
      <c r="L79" s="32"/>
      <c r="M79" s="25"/>
    </row>
    <row r="80" spans="1:13" ht="12.75" x14ac:dyDescent="0.2">
      <c r="A80" s="131"/>
      <c r="B80" s="820"/>
      <c r="C80" s="25" t="s">
        <v>119</v>
      </c>
      <c r="D80" s="162"/>
      <c r="E80" s="163"/>
      <c r="F80" s="164"/>
      <c r="G80" s="29"/>
      <c r="H80" s="30"/>
      <c r="I80" s="29"/>
      <c r="J80" s="29"/>
      <c r="K80" s="163"/>
      <c r="L80" s="32"/>
      <c r="M80" s="25"/>
    </row>
    <row r="81" spans="1:13" ht="12.75" x14ac:dyDescent="0.2">
      <c r="A81" s="131"/>
      <c r="B81" s="820"/>
      <c r="C81" s="25" t="s">
        <v>72</v>
      </c>
      <c r="D81" s="162"/>
      <c r="E81" s="163"/>
      <c r="F81" s="164"/>
      <c r="G81" s="29"/>
      <c r="H81" s="30"/>
      <c r="I81" s="29"/>
      <c r="J81" s="29"/>
      <c r="K81" s="163"/>
      <c r="L81" s="32"/>
      <c r="M81" s="25"/>
    </row>
    <row r="82" spans="1:13" ht="12.75" x14ac:dyDescent="0.2">
      <c r="B82" s="820"/>
      <c r="C82" s="33" t="s">
        <v>73</v>
      </c>
      <c r="D82" s="165"/>
      <c r="E82" s="166"/>
      <c r="F82" s="167"/>
      <c r="G82" s="35"/>
      <c r="H82" s="37"/>
      <c r="I82" s="35"/>
      <c r="J82" s="35"/>
      <c r="K82" s="166"/>
      <c r="L82" s="118"/>
      <c r="M82" s="33"/>
    </row>
    <row r="83" spans="1:13" ht="12.75" x14ac:dyDescent="0.2">
      <c r="B83" s="835"/>
      <c r="C83" s="67" t="s">
        <v>50</v>
      </c>
      <c r="D83" s="168">
        <v>72000</v>
      </c>
      <c r="E83" s="169">
        <v>54000</v>
      </c>
      <c r="F83" s="170">
        <v>18000</v>
      </c>
      <c r="G83" s="69"/>
      <c r="H83" s="171"/>
      <c r="I83" s="69"/>
      <c r="J83" s="69">
        <v>60</v>
      </c>
      <c r="K83" s="169">
        <v>440</v>
      </c>
      <c r="L83" s="91"/>
      <c r="M83" s="92"/>
    </row>
    <row r="84" spans="1:13" ht="12.75" customHeight="1" x14ac:dyDescent="0.2">
      <c r="B84" s="833" t="s">
        <v>101</v>
      </c>
      <c r="C84" s="17" t="s">
        <v>52</v>
      </c>
      <c r="D84" s="159"/>
      <c r="E84" s="160"/>
      <c r="F84" s="161"/>
      <c r="G84" s="21"/>
      <c r="H84" s="22"/>
      <c r="I84" s="21"/>
      <c r="J84" s="21"/>
      <c r="K84" s="160"/>
      <c r="L84" s="23"/>
      <c r="M84" s="17"/>
    </row>
    <row r="85" spans="1:13" ht="12.75" x14ac:dyDescent="0.2">
      <c r="A85" s="131"/>
      <c r="B85" s="820"/>
      <c r="C85" s="25" t="s">
        <v>54</v>
      </c>
      <c r="D85" s="162"/>
      <c r="E85" s="163"/>
      <c r="F85" s="164"/>
      <c r="G85" s="29"/>
      <c r="H85" s="30"/>
      <c r="I85" s="29"/>
      <c r="J85" s="29"/>
      <c r="K85" s="163"/>
      <c r="L85" s="32"/>
      <c r="M85" s="25"/>
    </row>
    <row r="86" spans="1:13" ht="12.75" x14ac:dyDescent="0.2">
      <c r="A86" s="131"/>
      <c r="B86" s="820"/>
      <c r="C86" s="25" t="s">
        <v>56</v>
      </c>
      <c r="D86" s="162">
        <v>11221.89</v>
      </c>
      <c r="E86" s="163"/>
      <c r="F86" s="164">
        <v>11221.89</v>
      </c>
      <c r="G86" s="29"/>
      <c r="H86" s="30"/>
      <c r="I86" s="29"/>
      <c r="J86" s="29"/>
      <c r="K86" s="163">
        <v>2362.5</v>
      </c>
      <c r="L86" s="32"/>
      <c r="M86" s="25"/>
    </row>
    <row r="87" spans="1:13" ht="12.75" x14ac:dyDescent="0.2">
      <c r="A87" s="131"/>
      <c r="B87" s="820"/>
      <c r="C87" s="25" t="s">
        <v>47</v>
      </c>
      <c r="D87" s="162">
        <v>188173.45</v>
      </c>
      <c r="E87" s="163">
        <v>34162.5</v>
      </c>
      <c r="F87" s="164">
        <v>154010.95000000001</v>
      </c>
      <c r="G87" s="29"/>
      <c r="H87" s="30"/>
      <c r="I87" s="29">
        <v>6.25</v>
      </c>
      <c r="J87" s="29">
        <v>90</v>
      </c>
      <c r="K87" s="163">
        <v>24080.499999999996</v>
      </c>
      <c r="L87" s="32"/>
      <c r="M87" s="25"/>
    </row>
    <row r="88" spans="1:13" ht="12.75" x14ac:dyDescent="0.2">
      <c r="A88" s="131"/>
      <c r="B88" s="820"/>
      <c r="C88" s="25" t="s">
        <v>59</v>
      </c>
      <c r="D88" s="162"/>
      <c r="E88" s="163"/>
      <c r="F88" s="164"/>
      <c r="G88" s="29"/>
      <c r="H88" s="30"/>
      <c r="I88" s="29"/>
      <c r="J88" s="29"/>
      <c r="K88" s="163"/>
      <c r="L88" s="32"/>
      <c r="M88" s="25"/>
    </row>
    <row r="89" spans="1:13" ht="12.75" x14ac:dyDescent="0.2">
      <c r="A89" s="131"/>
      <c r="B89" s="820"/>
      <c r="C89" s="25" t="s">
        <v>132</v>
      </c>
      <c r="D89" s="162">
        <v>11448.74</v>
      </c>
      <c r="E89" s="163"/>
      <c r="F89" s="164">
        <v>11448.74</v>
      </c>
      <c r="G89" s="29"/>
      <c r="H89" s="30"/>
      <c r="I89" s="29"/>
      <c r="J89" s="29"/>
      <c r="K89" s="163">
        <v>1762.5</v>
      </c>
      <c r="L89" s="32"/>
      <c r="M89" s="25"/>
    </row>
    <row r="90" spans="1:13" ht="12.75" x14ac:dyDescent="0.2">
      <c r="A90" s="131"/>
      <c r="B90" s="820"/>
      <c r="C90" s="25" t="s">
        <v>72</v>
      </c>
      <c r="D90" s="162"/>
      <c r="E90" s="163"/>
      <c r="F90" s="164"/>
      <c r="G90" s="29"/>
      <c r="H90" s="30"/>
      <c r="I90" s="29"/>
      <c r="J90" s="29"/>
      <c r="K90" s="163"/>
      <c r="L90" s="32"/>
      <c r="M90" s="25"/>
    </row>
    <row r="91" spans="1:13" ht="12.75" x14ac:dyDescent="0.2">
      <c r="A91" s="131"/>
      <c r="B91" s="820"/>
      <c r="C91" s="25" t="s">
        <v>133</v>
      </c>
      <c r="D91" s="162"/>
      <c r="E91" s="163"/>
      <c r="F91" s="164"/>
      <c r="G91" s="29"/>
      <c r="H91" s="30"/>
      <c r="I91" s="29"/>
      <c r="J91" s="29"/>
      <c r="K91" s="163"/>
      <c r="L91" s="32"/>
      <c r="M91" s="25"/>
    </row>
    <row r="92" spans="1:13" ht="12.75" x14ac:dyDescent="0.2">
      <c r="A92" s="131"/>
      <c r="B92" s="820"/>
      <c r="C92" s="25" t="s">
        <v>111</v>
      </c>
      <c r="D92" s="162"/>
      <c r="E92" s="163"/>
      <c r="F92" s="164"/>
      <c r="G92" s="29"/>
      <c r="H92" s="30"/>
      <c r="I92" s="29"/>
      <c r="J92" s="29"/>
      <c r="K92" s="163"/>
      <c r="L92" s="32"/>
      <c r="M92" s="25"/>
    </row>
    <row r="93" spans="1:13" ht="12.75" x14ac:dyDescent="0.2">
      <c r="A93" s="131"/>
      <c r="B93" s="820"/>
      <c r="C93" s="25" t="s">
        <v>104</v>
      </c>
      <c r="D93" s="162"/>
      <c r="E93" s="163"/>
      <c r="F93" s="164"/>
      <c r="G93" s="29"/>
      <c r="H93" s="30"/>
      <c r="I93" s="29"/>
      <c r="J93" s="29"/>
      <c r="K93" s="163"/>
      <c r="L93" s="32"/>
      <c r="M93" s="25"/>
    </row>
    <row r="94" spans="1:13" ht="12.75" x14ac:dyDescent="0.2">
      <c r="A94" s="131"/>
      <c r="B94" s="820"/>
      <c r="C94" s="25" t="s">
        <v>80</v>
      </c>
      <c r="D94" s="162"/>
      <c r="E94" s="163"/>
      <c r="F94" s="164"/>
      <c r="G94" s="29"/>
      <c r="H94" s="30"/>
      <c r="I94" s="29"/>
      <c r="J94" s="29"/>
      <c r="K94" s="163"/>
      <c r="L94" s="32"/>
      <c r="M94" s="25"/>
    </row>
    <row r="95" spans="1:13" ht="12.75" x14ac:dyDescent="0.2">
      <c r="A95" s="131"/>
      <c r="B95" s="820"/>
      <c r="C95" s="25" t="s">
        <v>92</v>
      </c>
      <c r="D95" s="162"/>
      <c r="E95" s="163"/>
      <c r="F95" s="164"/>
      <c r="G95" s="29"/>
      <c r="H95" s="30"/>
      <c r="I95" s="29"/>
      <c r="J95" s="29"/>
      <c r="K95" s="163"/>
      <c r="L95" s="32"/>
      <c r="M95" s="25"/>
    </row>
    <row r="96" spans="1:13" ht="12.75" x14ac:dyDescent="0.2">
      <c r="A96" s="131"/>
      <c r="B96" s="820"/>
      <c r="C96" s="25" t="s">
        <v>91</v>
      </c>
      <c r="D96" s="162"/>
      <c r="E96" s="163"/>
      <c r="F96" s="164"/>
      <c r="G96" s="29"/>
      <c r="H96" s="30"/>
      <c r="I96" s="29"/>
      <c r="J96" s="29"/>
      <c r="K96" s="163"/>
      <c r="L96" s="32"/>
      <c r="M96" s="25"/>
    </row>
    <row r="97" spans="2:13" ht="12.75" x14ac:dyDescent="0.2">
      <c r="B97" s="820"/>
      <c r="C97" s="33" t="s">
        <v>134</v>
      </c>
      <c r="D97" s="165"/>
      <c r="E97" s="166"/>
      <c r="F97" s="167"/>
      <c r="G97" s="35"/>
      <c r="H97" s="37"/>
      <c r="I97" s="35"/>
      <c r="J97" s="35"/>
      <c r="K97" s="166"/>
      <c r="L97" s="118"/>
      <c r="M97" s="33"/>
    </row>
    <row r="98" spans="2:13" ht="12.75" x14ac:dyDescent="0.2">
      <c r="B98" s="835"/>
      <c r="C98" s="40" t="s">
        <v>50</v>
      </c>
      <c r="D98" s="168">
        <v>210844.08000000002</v>
      </c>
      <c r="E98" s="169">
        <v>34162.5</v>
      </c>
      <c r="F98" s="170">
        <v>176681.58000000002</v>
      </c>
      <c r="G98" s="69"/>
      <c r="H98" s="171"/>
      <c r="I98" s="69">
        <v>6.25</v>
      </c>
      <c r="J98" s="69">
        <v>90</v>
      </c>
      <c r="K98" s="169">
        <v>28205.499999999996</v>
      </c>
      <c r="L98" s="91"/>
      <c r="M98" s="92"/>
    </row>
    <row r="99" spans="2:13" ht="18.75" customHeight="1" thickBot="1" x14ac:dyDescent="0.25">
      <c r="B99" s="836" t="s">
        <v>95</v>
      </c>
      <c r="C99" s="837"/>
      <c r="D99" s="147">
        <v>36956420.360399991</v>
      </c>
      <c r="E99" s="147">
        <v>35128740.359999992</v>
      </c>
      <c r="F99" s="172">
        <v>1827680.0004</v>
      </c>
      <c r="G99" s="122">
        <v>219935.3</v>
      </c>
      <c r="H99" s="147"/>
      <c r="I99" s="120">
        <v>128730.2</v>
      </c>
      <c r="J99" s="120">
        <v>371331.33699999994</v>
      </c>
      <c r="K99" s="147">
        <v>976682.5</v>
      </c>
      <c r="L99" s="120"/>
      <c r="M99" s="123">
        <v>105.12379999999999</v>
      </c>
    </row>
    <row r="100" spans="2:13" ht="20.25" customHeight="1" thickTop="1" thickBot="1" x14ac:dyDescent="0.25">
      <c r="B100" s="806" t="s">
        <v>96</v>
      </c>
      <c r="C100" s="807"/>
      <c r="D100" s="173">
        <v>430078810.06</v>
      </c>
      <c r="E100" s="174">
        <v>35506030.360000014</v>
      </c>
      <c r="F100" s="175">
        <v>394572779.69999999</v>
      </c>
      <c r="G100" s="124">
        <v>306435.3</v>
      </c>
      <c r="H100" s="173"/>
      <c r="I100" s="149">
        <v>128730.2</v>
      </c>
      <c r="J100" s="148">
        <v>371331.33699999994</v>
      </c>
      <c r="K100" s="176">
        <v>272717226.22000003</v>
      </c>
      <c r="L100" s="148"/>
      <c r="M100" s="150">
        <v>105.40799999999999</v>
      </c>
    </row>
    <row r="101" spans="2:13" ht="12" thickTop="1" x14ac:dyDescent="0.2"/>
    <row r="102" spans="2:13" ht="12" x14ac:dyDescent="0.2">
      <c r="B102" s="177" t="s">
        <v>135</v>
      </c>
    </row>
  </sheetData>
  <mergeCells count="12">
    <mergeCell ref="B100:C100"/>
    <mergeCell ref="B1:M1"/>
    <mergeCell ref="B3:B4"/>
    <mergeCell ref="C3:C4"/>
    <mergeCell ref="D3:F3"/>
    <mergeCell ref="G3:M3"/>
    <mergeCell ref="B5:B10"/>
    <mergeCell ref="B11:B41"/>
    <mergeCell ref="B42:B73"/>
    <mergeCell ref="B74:B83"/>
    <mergeCell ref="B84:B98"/>
    <mergeCell ref="B99:C9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129" customWidth="1"/>
    <col min="2" max="2" width="26.7109375" style="129" bestFit="1" customWidth="1"/>
    <col min="3" max="3" width="27.140625" style="129" bestFit="1" customWidth="1"/>
    <col min="4" max="7" width="16.140625" style="129" customWidth="1"/>
    <col min="8" max="8" width="16.140625" style="130" customWidth="1"/>
    <col min="9" max="10" width="16.140625" style="129" customWidth="1"/>
    <col min="11" max="11" width="16.140625" style="130" customWidth="1"/>
    <col min="12" max="13" width="16.140625" style="129" customWidth="1"/>
    <col min="14" max="256" width="11.42578125" style="131"/>
    <col min="257" max="257" width="2" style="131" customWidth="1"/>
    <col min="258" max="258" width="26.7109375" style="131" bestFit="1" customWidth="1"/>
    <col min="259" max="259" width="27.140625" style="131" bestFit="1" customWidth="1"/>
    <col min="260" max="269" width="16.140625" style="131" customWidth="1"/>
    <col min="270" max="512" width="11.42578125" style="131"/>
    <col min="513" max="513" width="2" style="131" customWidth="1"/>
    <col min="514" max="514" width="26.7109375" style="131" bestFit="1" customWidth="1"/>
    <col min="515" max="515" width="27.140625" style="131" bestFit="1" customWidth="1"/>
    <col min="516" max="525" width="16.140625" style="131" customWidth="1"/>
    <col min="526" max="768" width="11.42578125" style="131"/>
    <col min="769" max="769" width="2" style="131" customWidth="1"/>
    <col min="770" max="770" width="26.7109375" style="131" bestFit="1" customWidth="1"/>
    <col min="771" max="771" width="27.140625" style="131" bestFit="1" customWidth="1"/>
    <col min="772" max="781" width="16.140625" style="131" customWidth="1"/>
    <col min="782" max="1024" width="11.42578125" style="131"/>
    <col min="1025" max="1025" width="2" style="131" customWidth="1"/>
    <col min="1026" max="1026" width="26.7109375" style="131" bestFit="1" customWidth="1"/>
    <col min="1027" max="1027" width="27.140625" style="131" bestFit="1" customWidth="1"/>
    <col min="1028" max="1037" width="16.140625" style="131" customWidth="1"/>
    <col min="1038" max="1280" width="11.42578125" style="131"/>
    <col min="1281" max="1281" width="2" style="131" customWidth="1"/>
    <col min="1282" max="1282" width="26.7109375" style="131" bestFit="1" customWidth="1"/>
    <col min="1283" max="1283" width="27.140625" style="131" bestFit="1" customWidth="1"/>
    <col min="1284" max="1293" width="16.140625" style="131" customWidth="1"/>
    <col min="1294" max="1536" width="11.42578125" style="131"/>
    <col min="1537" max="1537" width="2" style="131" customWidth="1"/>
    <col min="1538" max="1538" width="26.7109375" style="131" bestFit="1" customWidth="1"/>
    <col min="1539" max="1539" width="27.140625" style="131" bestFit="1" customWidth="1"/>
    <col min="1540" max="1549" width="16.140625" style="131" customWidth="1"/>
    <col min="1550" max="1792" width="11.42578125" style="131"/>
    <col min="1793" max="1793" width="2" style="131" customWidth="1"/>
    <col min="1794" max="1794" width="26.7109375" style="131" bestFit="1" customWidth="1"/>
    <col min="1795" max="1795" width="27.140625" style="131" bestFit="1" customWidth="1"/>
    <col min="1796" max="1805" width="16.140625" style="131" customWidth="1"/>
    <col min="1806" max="2048" width="11.42578125" style="131"/>
    <col min="2049" max="2049" width="2" style="131" customWidth="1"/>
    <col min="2050" max="2050" width="26.7109375" style="131" bestFit="1" customWidth="1"/>
    <col min="2051" max="2051" width="27.140625" style="131" bestFit="1" customWidth="1"/>
    <col min="2052" max="2061" width="16.140625" style="131" customWidth="1"/>
    <col min="2062" max="2304" width="11.42578125" style="131"/>
    <col min="2305" max="2305" width="2" style="131" customWidth="1"/>
    <col min="2306" max="2306" width="26.7109375" style="131" bestFit="1" customWidth="1"/>
    <col min="2307" max="2307" width="27.140625" style="131" bestFit="1" customWidth="1"/>
    <col min="2308" max="2317" width="16.140625" style="131" customWidth="1"/>
    <col min="2318" max="2560" width="11.42578125" style="131"/>
    <col min="2561" max="2561" width="2" style="131" customWidth="1"/>
    <col min="2562" max="2562" width="26.7109375" style="131" bestFit="1" customWidth="1"/>
    <col min="2563" max="2563" width="27.140625" style="131" bestFit="1" customWidth="1"/>
    <col min="2564" max="2573" width="16.140625" style="131" customWidth="1"/>
    <col min="2574" max="2816" width="11.42578125" style="131"/>
    <col min="2817" max="2817" width="2" style="131" customWidth="1"/>
    <col min="2818" max="2818" width="26.7109375" style="131" bestFit="1" customWidth="1"/>
    <col min="2819" max="2819" width="27.140625" style="131" bestFit="1" customWidth="1"/>
    <col min="2820" max="2829" width="16.140625" style="131" customWidth="1"/>
    <col min="2830" max="3072" width="11.42578125" style="131"/>
    <col min="3073" max="3073" width="2" style="131" customWidth="1"/>
    <col min="3074" max="3074" width="26.7109375" style="131" bestFit="1" customWidth="1"/>
    <col min="3075" max="3075" width="27.140625" style="131" bestFit="1" customWidth="1"/>
    <col min="3076" max="3085" width="16.140625" style="131" customWidth="1"/>
    <col min="3086" max="3328" width="11.42578125" style="131"/>
    <col min="3329" max="3329" width="2" style="131" customWidth="1"/>
    <col min="3330" max="3330" width="26.7109375" style="131" bestFit="1" customWidth="1"/>
    <col min="3331" max="3331" width="27.140625" style="131" bestFit="1" customWidth="1"/>
    <col min="3332" max="3341" width="16.140625" style="131" customWidth="1"/>
    <col min="3342" max="3584" width="11.42578125" style="131"/>
    <col min="3585" max="3585" width="2" style="131" customWidth="1"/>
    <col min="3586" max="3586" width="26.7109375" style="131" bestFit="1" customWidth="1"/>
    <col min="3587" max="3587" width="27.140625" style="131" bestFit="1" customWidth="1"/>
    <col min="3588" max="3597" width="16.140625" style="131" customWidth="1"/>
    <col min="3598" max="3840" width="11.42578125" style="131"/>
    <col min="3841" max="3841" width="2" style="131" customWidth="1"/>
    <col min="3842" max="3842" width="26.7109375" style="131" bestFit="1" customWidth="1"/>
    <col min="3843" max="3843" width="27.140625" style="131" bestFit="1" customWidth="1"/>
    <col min="3844" max="3853" width="16.140625" style="131" customWidth="1"/>
    <col min="3854" max="4096" width="11.42578125" style="131"/>
    <col min="4097" max="4097" width="2" style="131" customWidth="1"/>
    <col min="4098" max="4098" width="26.7109375" style="131" bestFit="1" customWidth="1"/>
    <col min="4099" max="4099" width="27.140625" style="131" bestFit="1" customWidth="1"/>
    <col min="4100" max="4109" width="16.140625" style="131" customWidth="1"/>
    <col min="4110" max="4352" width="11.42578125" style="131"/>
    <col min="4353" max="4353" width="2" style="131" customWidth="1"/>
    <col min="4354" max="4354" width="26.7109375" style="131" bestFit="1" customWidth="1"/>
    <col min="4355" max="4355" width="27.140625" style="131" bestFit="1" customWidth="1"/>
    <col min="4356" max="4365" width="16.140625" style="131" customWidth="1"/>
    <col min="4366" max="4608" width="11.42578125" style="131"/>
    <col min="4609" max="4609" width="2" style="131" customWidth="1"/>
    <col min="4610" max="4610" width="26.7109375" style="131" bestFit="1" customWidth="1"/>
    <col min="4611" max="4611" width="27.140625" style="131" bestFit="1" customWidth="1"/>
    <col min="4612" max="4621" width="16.140625" style="131" customWidth="1"/>
    <col min="4622" max="4864" width="11.42578125" style="131"/>
    <col min="4865" max="4865" width="2" style="131" customWidth="1"/>
    <col min="4866" max="4866" width="26.7109375" style="131" bestFit="1" customWidth="1"/>
    <col min="4867" max="4867" width="27.140625" style="131" bestFit="1" customWidth="1"/>
    <col min="4868" max="4877" width="16.140625" style="131" customWidth="1"/>
    <col min="4878" max="5120" width="11.42578125" style="131"/>
    <col min="5121" max="5121" width="2" style="131" customWidth="1"/>
    <col min="5122" max="5122" width="26.7109375" style="131" bestFit="1" customWidth="1"/>
    <col min="5123" max="5123" width="27.140625" style="131" bestFit="1" customWidth="1"/>
    <col min="5124" max="5133" width="16.140625" style="131" customWidth="1"/>
    <col min="5134" max="5376" width="11.42578125" style="131"/>
    <col min="5377" max="5377" width="2" style="131" customWidth="1"/>
    <col min="5378" max="5378" width="26.7109375" style="131" bestFit="1" customWidth="1"/>
    <col min="5379" max="5379" width="27.140625" style="131" bestFit="1" customWidth="1"/>
    <col min="5380" max="5389" width="16.140625" style="131" customWidth="1"/>
    <col min="5390" max="5632" width="11.42578125" style="131"/>
    <col min="5633" max="5633" width="2" style="131" customWidth="1"/>
    <col min="5634" max="5634" width="26.7109375" style="131" bestFit="1" customWidth="1"/>
    <col min="5635" max="5635" width="27.140625" style="131" bestFit="1" customWidth="1"/>
    <col min="5636" max="5645" width="16.140625" style="131" customWidth="1"/>
    <col min="5646" max="5888" width="11.42578125" style="131"/>
    <col min="5889" max="5889" width="2" style="131" customWidth="1"/>
    <col min="5890" max="5890" width="26.7109375" style="131" bestFit="1" customWidth="1"/>
    <col min="5891" max="5891" width="27.140625" style="131" bestFit="1" customWidth="1"/>
    <col min="5892" max="5901" width="16.140625" style="131" customWidth="1"/>
    <col min="5902" max="6144" width="11.42578125" style="131"/>
    <col min="6145" max="6145" width="2" style="131" customWidth="1"/>
    <col min="6146" max="6146" width="26.7109375" style="131" bestFit="1" customWidth="1"/>
    <col min="6147" max="6147" width="27.140625" style="131" bestFit="1" customWidth="1"/>
    <col min="6148" max="6157" width="16.140625" style="131" customWidth="1"/>
    <col min="6158" max="6400" width="11.42578125" style="131"/>
    <col min="6401" max="6401" width="2" style="131" customWidth="1"/>
    <col min="6402" max="6402" width="26.7109375" style="131" bestFit="1" customWidth="1"/>
    <col min="6403" max="6403" width="27.140625" style="131" bestFit="1" customWidth="1"/>
    <col min="6404" max="6413" width="16.140625" style="131" customWidth="1"/>
    <col min="6414" max="6656" width="11.42578125" style="131"/>
    <col min="6657" max="6657" width="2" style="131" customWidth="1"/>
    <col min="6658" max="6658" width="26.7109375" style="131" bestFit="1" customWidth="1"/>
    <col min="6659" max="6659" width="27.140625" style="131" bestFit="1" customWidth="1"/>
    <col min="6660" max="6669" width="16.140625" style="131" customWidth="1"/>
    <col min="6670" max="6912" width="11.42578125" style="131"/>
    <col min="6913" max="6913" width="2" style="131" customWidth="1"/>
    <col min="6914" max="6914" width="26.7109375" style="131" bestFit="1" customWidth="1"/>
    <col min="6915" max="6915" width="27.140625" style="131" bestFit="1" customWidth="1"/>
    <col min="6916" max="6925" width="16.140625" style="131" customWidth="1"/>
    <col min="6926" max="7168" width="11.42578125" style="131"/>
    <col min="7169" max="7169" width="2" style="131" customWidth="1"/>
    <col min="7170" max="7170" width="26.7109375" style="131" bestFit="1" customWidth="1"/>
    <col min="7171" max="7171" width="27.140625" style="131" bestFit="1" customWidth="1"/>
    <col min="7172" max="7181" width="16.140625" style="131" customWidth="1"/>
    <col min="7182" max="7424" width="11.42578125" style="131"/>
    <col min="7425" max="7425" width="2" style="131" customWidth="1"/>
    <col min="7426" max="7426" width="26.7109375" style="131" bestFit="1" customWidth="1"/>
    <col min="7427" max="7427" width="27.140625" style="131" bestFit="1" customWidth="1"/>
    <col min="7428" max="7437" width="16.140625" style="131" customWidth="1"/>
    <col min="7438" max="7680" width="11.42578125" style="131"/>
    <col min="7681" max="7681" width="2" style="131" customWidth="1"/>
    <col min="7682" max="7682" width="26.7109375" style="131" bestFit="1" customWidth="1"/>
    <col min="7683" max="7683" width="27.140625" style="131" bestFit="1" customWidth="1"/>
    <col min="7684" max="7693" width="16.140625" style="131" customWidth="1"/>
    <col min="7694" max="7936" width="11.42578125" style="131"/>
    <col min="7937" max="7937" width="2" style="131" customWidth="1"/>
    <col min="7938" max="7938" width="26.7109375" style="131" bestFit="1" customWidth="1"/>
    <col min="7939" max="7939" width="27.140625" style="131" bestFit="1" customWidth="1"/>
    <col min="7940" max="7949" width="16.140625" style="131" customWidth="1"/>
    <col min="7950" max="8192" width="11.42578125" style="131"/>
    <col min="8193" max="8193" width="2" style="131" customWidth="1"/>
    <col min="8194" max="8194" width="26.7109375" style="131" bestFit="1" customWidth="1"/>
    <col min="8195" max="8195" width="27.140625" style="131" bestFit="1" customWidth="1"/>
    <col min="8196" max="8205" width="16.140625" style="131" customWidth="1"/>
    <col min="8206" max="8448" width="11.42578125" style="131"/>
    <col min="8449" max="8449" width="2" style="131" customWidth="1"/>
    <col min="8450" max="8450" width="26.7109375" style="131" bestFit="1" customWidth="1"/>
    <col min="8451" max="8451" width="27.140625" style="131" bestFit="1" customWidth="1"/>
    <col min="8452" max="8461" width="16.140625" style="131" customWidth="1"/>
    <col min="8462" max="8704" width="11.42578125" style="131"/>
    <col min="8705" max="8705" width="2" style="131" customWidth="1"/>
    <col min="8706" max="8706" width="26.7109375" style="131" bestFit="1" customWidth="1"/>
    <col min="8707" max="8707" width="27.140625" style="131" bestFit="1" customWidth="1"/>
    <col min="8708" max="8717" width="16.140625" style="131" customWidth="1"/>
    <col min="8718" max="8960" width="11.42578125" style="131"/>
    <col min="8961" max="8961" width="2" style="131" customWidth="1"/>
    <col min="8962" max="8962" width="26.7109375" style="131" bestFit="1" customWidth="1"/>
    <col min="8963" max="8963" width="27.140625" style="131" bestFit="1" customWidth="1"/>
    <col min="8964" max="8973" width="16.140625" style="131" customWidth="1"/>
    <col min="8974" max="9216" width="11.42578125" style="131"/>
    <col min="9217" max="9217" width="2" style="131" customWidth="1"/>
    <col min="9218" max="9218" width="26.7109375" style="131" bestFit="1" customWidth="1"/>
    <col min="9219" max="9219" width="27.140625" style="131" bestFit="1" customWidth="1"/>
    <col min="9220" max="9229" width="16.140625" style="131" customWidth="1"/>
    <col min="9230" max="9472" width="11.42578125" style="131"/>
    <col min="9473" max="9473" width="2" style="131" customWidth="1"/>
    <col min="9474" max="9474" width="26.7109375" style="131" bestFit="1" customWidth="1"/>
    <col min="9475" max="9475" width="27.140625" style="131" bestFit="1" customWidth="1"/>
    <col min="9476" max="9485" width="16.140625" style="131" customWidth="1"/>
    <col min="9486" max="9728" width="11.42578125" style="131"/>
    <col min="9729" max="9729" width="2" style="131" customWidth="1"/>
    <col min="9730" max="9730" width="26.7109375" style="131" bestFit="1" customWidth="1"/>
    <col min="9731" max="9731" width="27.140625" style="131" bestFit="1" customWidth="1"/>
    <col min="9732" max="9741" width="16.140625" style="131" customWidth="1"/>
    <col min="9742" max="9984" width="11.42578125" style="131"/>
    <col min="9985" max="9985" width="2" style="131" customWidth="1"/>
    <col min="9986" max="9986" width="26.7109375" style="131" bestFit="1" customWidth="1"/>
    <col min="9987" max="9987" width="27.140625" style="131" bestFit="1" customWidth="1"/>
    <col min="9988" max="9997" width="16.140625" style="131" customWidth="1"/>
    <col min="9998" max="10240" width="11.42578125" style="131"/>
    <col min="10241" max="10241" width="2" style="131" customWidth="1"/>
    <col min="10242" max="10242" width="26.7109375" style="131" bestFit="1" customWidth="1"/>
    <col min="10243" max="10243" width="27.140625" style="131" bestFit="1" customWidth="1"/>
    <col min="10244" max="10253" width="16.140625" style="131" customWidth="1"/>
    <col min="10254" max="10496" width="11.42578125" style="131"/>
    <col min="10497" max="10497" width="2" style="131" customWidth="1"/>
    <col min="10498" max="10498" width="26.7109375" style="131" bestFit="1" customWidth="1"/>
    <col min="10499" max="10499" width="27.140625" style="131" bestFit="1" customWidth="1"/>
    <col min="10500" max="10509" width="16.140625" style="131" customWidth="1"/>
    <col min="10510" max="10752" width="11.42578125" style="131"/>
    <col min="10753" max="10753" width="2" style="131" customWidth="1"/>
    <col min="10754" max="10754" width="26.7109375" style="131" bestFit="1" customWidth="1"/>
    <col min="10755" max="10755" width="27.140625" style="131" bestFit="1" customWidth="1"/>
    <col min="10756" max="10765" width="16.140625" style="131" customWidth="1"/>
    <col min="10766" max="11008" width="11.42578125" style="131"/>
    <col min="11009" max="11009" width="2" style="131" customWidth="1"/>
    <col min="11010" max="11010" width="26.7109375" style="131" bestFit="1" customWidth="1"/>
    <col min="11011" max="11011" width="27.140625" style="131" bestFit="1" customWidth="1"/>
    <col min="11012" max="11021" width="16.140625" style="131" customWidth="1"/>
    <col min="11022" max="11264" width="11.42578125" style="131"/>
    <col min="11265" max="11265" width="2" style="131" customWidth="1"/>
    <col min="11266" max="11266" width="26.7109375" style="131" bestFit="1" customWidth="1"/>
    <col min="11267" max="11267" width="27.140625" style="131" bestFit="1" customWidth="1"/>
    <col min="11268" max="11277" width="16.140625" style="131" customWidth="1"/>
    <col min="11278" max="11520" width="11.42578125" style="131"/>
    <col min="11521" max="11521" width="2" style="131" customWidth="1"/>
    <col min="11522" max="11522" width="26.7109375" style="131" bestFit="1" customWidth="1"/>
    <col min="11523" max="11523" width="27.140625" style="131" bestFit="1" customWidth="1"/>
    <col min="11524" max="11533" width="16.140625" style="131" customWidth="1"/>
    <col min="11534" max="11776" width="11.42578125" style="131"/>
    <col min="11777" max="11777" width="2" style="131" customWidth="1"/>
    <col min="11778" max="11778" width="26.7109375" style="131" bestFit="1" customWidth="1"/>
    <col min="11779" max="11779" width="27.140625" style="131" bestFit="1" customWidth="1"/>
    <col min="11780" max="11789" width="16.140625" style="131" customWidth="1"/>
    <col min="11790" max="12032" width="11.42578125" style="131"/>
    <col min="12033" max="12033" width="2" style="131" customWidth="1"/>
    <col min="12034" max="12034" width="26.7109375" style="131" bestFit="1" customWidth="1"/>
    <col min="12035" max="12035" width="27.140625" style="131" bestFit="1" customWidth="1"/>
    <col min="12036" max="12045" width="16.140625" style="131" customWidth="1"/>
    <col min="12046" max="12288" width="11.42578125" style="131"/>
    <col min="12289" max="12289" width="2" style="131" customWidth="1"/>
    <col min="12290" max="12290" width="26.7109375" style="131" bestFit="1" customWidth="1"/>
    <col min="12291" max="12291" width="27.140625" style="131" bestFit="1" customWidth="1"/>
    <col min="12292" max="12301" width="16.140625" style="131" customWidth="1"/>
    <col min="12302" max="12544" width="11.42578125" style="131"/>
    <col min="12545" max="12545" width="2" style="131" customWidth="1"/>
    <col min="12546" max="12546" width="26.7109375" style="131" bestFit="1" customWidth="1"/>
    <col min="12547" max="12547" width="27.140625" style="131" bestFit="1" customWidth="1"/>
    <col min="12548" max="12557" width="16.140625" style="131" customWidth="1"/>
    <col min="12558" max="12800" width="11.42578125" style="131"/>
    <col min="12801" max="12801" width="2" style="131" customWidth="1"/>
    <col min="12802" max="12802" width="26.7109375" style="131" bestFit="1" customWidth="1"/>
    <col min="12803" max="12803" width="27.140625" style="131" bestFit="1" customWidth="1"/>
    <col min="12804" max="12813" width="16.140625" style="131" customWidth="1"/>
    <col min="12814" max="13056" width="11.42578125" style="131"/>
    <col min="13057" max="13057" width="2" style="131" customWidth="1"/>
    <col min="13058" max="13058" width="26.7109375" style="131" bestFit="1" customWidth="1"/>
    <col min="13059" max="13059" width="27.140625" style="131" bestFit="1" customWidth="1"/>
    <col min="13060" max="13069" width="16.140625" style="131" customWidth="1"/>
    <col min="13070" max="13312" width="11.42578125" style="131"/>
    <col min="13313" max="13313" width="2" style="131" customWidth="1"/>
    <col min="13314" max="13314" width="26.7109375" style="131" bestFit="1" customWidth="1"/>
    <col min="13315" max="13315" width="27.140625" style="131" bestFit="1" customWidth="1"/>
    <col min="13316" max="13325" width="16.140625" style="131" customWidth="1"/>
    <col min="13326" max="13568" width="11.42578125" style="131"/>
    <col min="13569" max="13569" width="2" style="131" customWidth="1"/>
    <col min="13570" max="13570" width="26.7109375" style="131" bestFit="1" customWidth="1"/>
    <col min="13571" max="13571" width="27.140625" style="131" bestFit="1" customWidth="1"/>
    <col min="13572" max="13581" width="16.140625" style="131" customWidth="1"/>
    <col min="13582" max="13824" width="11.42578125" style="131"/>
    <col min="13825" max="13825" width="2" style="131" customWidth="1"/>
    <col min="13826" max="13826" width="26.7109375" style="131" bestFit="1" customWidth="1"/>
    <col min="13827" max="13827" width="27.140625" style="131" bestFit="1" customWidth="1"/>
    <col min="13828" max="13837" width="16.140625" style="131" customWidth="1"/>
    <col min="13838" max="14080" width="11.42578125" style="131"/>
    <col min="14081" max="14081" width="2" style="131" customWidth="1"/>
    <col min="14082" max="14082" width="26.7109375" style="131" bestFit="1" customWidth="1"/>
    <col min="14083" max="14083" width="27.140625" style="131" bestFit="1" customWidth="1"/>
    <col min="14084" max="14093" width="16.140625" style="131" customWidth="1"/>
    <col min="14094" max="14336" width="11.42578125" style="131"/>
    <col min="14337" max="14337" width="2" style="131" customWidth="1"/>
    <col min="14338" max="14338" width="26.7109375" style="131" bestFit="1" customWidth="1"/>
    <col min="14339" max="14339" width="27.140625" style="131" bestFit="1" customWidth="1"/>
    <col min="14340" max="14349" width="16.140625" style="131" customWidth="1"/>
    <col min="14350" max="14592" width="11.42578125" style="131"/>
    <col min="14593" max="14593" width="2" style="131" customWidth="1"/>
    <col min="14594" max="14594" width="26.7109375" style="131" bestFit="1" customWidth="1"/>
    <col min="14595" max="14595" width="27.140625" style="131" bestFit="1" customWidth="1"/>
    <col min="14596" max="14605" width="16.140625" style="131" customWidth="1"/>
    <col min="14606" max="14848" width="11.42578125" style="131"/>
    <col min="14849" max="14849" width="2" style="131" customWidth="1"/>
    <col min="14850" max="14850" width="26.7109375" style="131" bestFit="1" customWidth="1"/>
    <col min="14851" max="14851" width="27.140625" style="131" bestFit="1" customWidth="1"/>
    <col min="14852" max="14861" width="16.140625" style="131" customWidth="1"/>
    <col min="14862" max="15104" width="11.42578125" style="131"/>
    <col min="15105" max="15105" width="2" style="131" customWidth="1"/>
    <col min="15106" max="15106" width="26.7109375" style="131" bestFit="1" customWidth="1"/>
    <col min="15107" max="15107" width="27.140625" style="131" bestFit="1" customWidth="1"/>
    <col min="15108" max="15117" width="16.140625" style="131" customWidth="1"/>
    <col min="15118" max="15360" width="11.42578125" style="131"/>
    <col min="15361" max="15361" width="2" style="131" customWidth="1"/>
    <col min="15362" max="15362" width="26.7109375" style="131" bestFit="1" customWidth="1"/>
    <col min="15363" max="15363" width="27.140625" style="131" bestFit="1" customWidth="1"/>
    <col min="15364" max="15373" width="16.140625" style="131" customWidth="1"/>
    <col min="15374" max="15616" width="11.42578125" style="131"/>
    <col min="15617" max="15617" width="2" style="131" customWidth="1"/>
    <col min="15618" max="15618" width="26.7109375" style="131" bestFit="1" customWidth="1"/>
    <col min="15619" max="15619" width="27.140625" style="131" bestFit="1" customWidth="1"/>
    <col min="15620" max="15629" width="16.140625" style="131" customWidth="1"/>
    <col min="15630" max="15872" width="11.42578125" style="131"/>
    <col min="15873" max="15873" width="2" style="131" customWidth="1"/>
    <col min="15874" max="15874" width="26.7109375" style="131" bestFit="1" customWidth="1"/>
    <col min="15875" max="15875" width="27.140625" style="131" bestFit="1" customWidth="1"/>
    <col min="15876" max="15885" width="16.140625" style="131" customWidth="1"/>
    <col min="15886" max="16128" width="11.42578125" style="131"/>
    <col min="16129" max="16129" width="2" style="131" customWidth="1"/>
    <col min="16130" max="16130" width="26.7109375" style="131" bestFit="1" customWidth="1"/>
    <col min="16131" max="16131" width="27.140625" style="131" bestFit="1" customWidth="1"/>
    <col min="16132" max="16141" width="16.140625" style="131" customWidth="1"/>
    <col min="16142" max="16384" width="11.42578125" style="131"/>
  </cols>
  <sheetData>
    <row r="1" spans="1:13" ht="24.75" customHeight="1" x14ac:dyDescent="0.2">
      <c r="A1" s="131"/>
      <c r="B1" s="809" t="s">
        <v>145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</row>
    <row r="2" spans="1:13" ht="14.25" customHeight="1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3.5" thickTop="1" x14ac:dyDescent="0.2">
      <c r="B3" s="810" t="s">
        <v>32</v>
      </c>
      <c r="C3" s="812" t="s">
        <v>33</v>
      </c>
      <c r="D3" s="823" t="s">
        <v>34</v>
      </c>
      <c r="E3" s="824"/>
      <c r="F3" s="831"/>
      <c r="G3" s="816" t="s">
        <v>35</v>
      </c>
      <c r="H3" s="817"/>
      <c r="I3" s="817"/>
      <c r="J3" s="817"/>
      <c r="K3" s="817"/>
      <c r="L3" s="817"/>
      <c r="M3" s="818"/>
    </row>
    <row r="4" spans="1:13" ht="116.1" customHeight="1" thickBot="1" x14ac:dyDescent="0.25">
      <c r="B4" s="811"/>
      <c r="C4" s="813"/>
      <c r="D4" s="12" t="s">
        <v>36</v>
      </c>
      <c r="E4" s="13" t="s">
        <v>37</v>
      </c>
      <c r="F4" s="14" t="s">
        <v>38</v>
      </c>
      <c r="G4" s="15" t="s">
        <v>144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44</v>
      </c>
      <c r="M4" s="16" t="s">
        <v>45</v>
      </c>
    </row>
    <row r="5" spans="1:13" ht="13.5" customHeight="1" thickTop="1" x14ac:dyDescent="0.2">
      <c r="B5" s="838" t="s">
        <v>46</v>
      </c>
      <c r="C5" s="17" t="s">
        <v>54</v>
      </c>
      <c r="D5" s="159"/>
      <c r="E5" s="160"/>
      <c r="F5" s="161"/>
      <c r="G5" s="21"/>
      <c r="H5" s="22"/>
      <c r="I5" s="21"/>
      <c r="J5" s="21"/>
      <c r="K5" s="160"/>
      <c r="L5" s="23"/>
      <c r="M5" s="17"/>
    </row>
    <row r="6" spans="1:13" ht="12.75" x14ac:dyDescent="0.2">
      <c r="A6" s="131"/>
      <c r="B6" s="820"/>
      <c r="C6" s="25" t="s">
        <v>56</v>
      </c>
      <c r="D6" s="162"/>
      <c r="E6" s="163"/>
      <c r="F6" s="164"/>
      <c r="G6" s="29"/>
      <c r="H6" s="30"/>
      <c r="I6" s="29"/>
      <c r="J6" s="29"/>
      <c r="K6" s="163"/>
      <c r="L6" s="32"/>
      <c r="M6" s="25"/>
    </row>
    <row r="7" spans="1:13" ht="12.75" x14ac:dyDescent="0.2">
      <c r="A7" s="131"/>
      <c r="B7" s="820"/>
      <c r="C7" s="25" t="s">
        <v>114</v>
      </c>
      <c r="D7" s="162"/>
      <c r="E7" s="163"/>
      <c r="F7" s="164"/>
      <c r="G7" s="29"/>
      <c r="H7" s="30"/>
      <c r="I7" s="29"/>
      <c r="J7" s="29"/>
      <c r="K7" s="163"/>
      <c r="L7" s="32"/>
      <c r="M7" s="25"/>
    </row>
    <row r="8" spans="1:13" ht="12.75" x14ac:dyDescent="0.2">
      <c r="A8" s="131"/>
      <c r="B8" s="820"/>
      <c r="C8" s="25" t="s">
        <v>115</v>
      </c>
      <c r="D8" s="162"/>
      <c r="E8" s="163"/>
      <c r="F8" s="164"/>
      <c r="G8" s="29"/>
      <c r="H8" s="30"/>
      <c r="I8" s="29"/>
      <c r="J8" s="29"/>
      <c r="K8" s="163"/>
      <c r="L8" s="32"/>
      <c r="M8" s="25"/>
    </row>
    <row r="9" spans="1:13" ht="12.75" x14ac:dyDescent="0.2">
      <c r="B9" s="820"/>
      <c r="C9" s="33" t="s">
        <v>49</v>
      </c>
      <c r="D9" s="165"/>
      <c r="E9" s="166"/>
      <c r="F9" s="167"/>
      <c r="G9" s="35"/>
      <c r="H9" s="37"/>
      <c r="I9" s="35"/>
      <c r="J9" s="35"/>
      <c r="K9" s="166"/>
      <c r="L9" s="118"/>
      <c r="M9" s="33"/>
    </row>
    <row r="10" spans="1:13" ht="12.75" x14ac:dyDescent="0.2">
      <c r="B10" s="835"/>
      <c r="C10" s="67" t="s">
        <v>50</v>
      </c>
      <c r="D10" s="168"/>
      <c r="E10" s="169"/>
      <c r="F10" s="170"/>
      <c r="G10" s="69"/>
      <c r="H10" s="171"/>
      <c r="I10" s="69"/>
      <c r="J10" s="69"/>
      <c r="K10" s="169"/>
      <c r="L10" s="91"/>
      <c r="M10" s="92"/>
    </row>
    <row r="11" spans="1:13" ht="12.75" customHeight="1" x14ac:dyDescent="0.2">
      <c r="B11" s="833" t="s">
        <v>51</v>
      </c>
      <c r="C11" s="17" t="s">
        <v>52</v>
      </c>
      <c r="D11" s="159"/>
      <c r="E11" s="160"/>
      <c r="F11" s="161"/>
      <c r="G11" s="21"/>
      <c r="H11" s="22"/>
      <c r="I11" s="21">
        <v>538</v>
      </c>
      <c r="J11" s="21">
        <v>666</v>
      </c>
      <c r="K11" s="160">
        <v>1500</v>
      </c>
      <c r="L11" s="23"/>
      <c r="M11" s="17"/>
    </row>
    <row r="12" spans="1:13" ht="12.75" x14ac:dyDescent="0.2">
      <c r="A12" s="131"/>
      <c r="B12" s="820"/>
      <c r="C12" s="25" t="s">
        <v>53</v>
      </c>
      <c r="D12" s="162">
        <v>110679.67999999999</v>
      </c>
      <c r="E12" s="163">
        <v>16900</v>
      </c>
      <c r="F12" s="164">
        <v>93779.68</v>
      </c>
      <c r="G12" s="29">
        <v>150</v>
      </c>
      <c r="H12" s="30"/>
      <c r="I12" s="29">
        <v>1443.5</v>
      </c>
      <c r="J12" s="29">
        <v>4111.9629999999997</v>
      </c>
      <c r="K12" s="163">
        <v>155508</v>
      </c>
      <c r="L12" s="32"/>
      <c r="M12" s="25"/>
    </row>
    <row r="13" spans="1:13" ht="12.75" x14ac:dyDescent="0.2">
      <c r="A13" s="131"/>
      <c r="B13" s="820"/>
      <c r="C13" s="25" t="s">
        <v>116</v>
      </c>
      <c r="D13" s="162"/>
      <c r="E13" s="163"/>
      <c r="F13" s="164"/>
      <c r="G13" s="29"/>
      <c r="H13" s="30"/>
      <c r="I13" s="29"/>
      <c r="J13" s="29">
        <v>10</v>
      </c>
      <c r="K13" s="163"/>
      <c r="L13" s="32"/>
      <c r="M13" s="25"/>
    </row>
    <row r="14" spans="1:13" ht="12.75" x14ac:dyDescent="0.2">
      <c r="A14" s="131"/>
      <c r="B14" s="820"/>
      <c r="C14" s="25" t="s">
        <v>54</v>
      </c>
      <c r="D14" s="162">
        <v>804134</v>
      </c>
      <c r="E14" s="163">
        <v>19550</v>
      </c>
      <c r="F14" s="164">
        <v>784584</v>
      </c>
      <c r="G14" s="29"/>
      <c r="H14" s="30"/>
      <c r="I14" s="29"/>
      <c r="J14" s="29">
        <v>1240.25</v>
      </c>
      <c r="K14" s="163">
        <v>423700</v>
      </c>
      <c r="L14" s="32"/>
      <c r="M14" s="25"/>
    </row>
    <row r="15" spans="1:13" ht="12.75" x14ac:dyDescent="0.2">
      <c r="A15" s="131"/>
      <c r="B15" s="820"/>
      <c r="C15" s="25" t="s">
        <v>55</v>
      </c>
      <c r="D15" s="162"/>
      <c r="E15" s="163"/>
      <c r="F15" s="164"/>
      <c r="G15" s="29"/>
      <c r="H15" s="30"/>
      <c r="I15" s="29"/>
      <c r="J15" s="29"/>
      <c r="K15" s="163"/>
      <c r="L15" s="32"/>
      <c r="M15" s="25"/>
    </row>
    <row r="16" spans="1:13" ht="12.75" x14ac:dyDescent="0.2">
      <c r="A16" s="131"/>
      <c r="B16" s="820"/>
      <c r="C16" s="25" t="s">
        <v>117</v>
      </c>
      <c r="D16" s="162"/>
      <c r="E16" s="163"/>
      <c r="F16" s="164"/>
      <c r="G16" s="29"/>
      <c r="H16" s="30"/>
      <c r="I16" s="29"/>
      <c r="J16" s="29">
        <v>80</v>
      </c>
      <c r="K16" s="163"/>
      <c r="L16" s="32"/>
      <c r="M16" s="25"/>
    </row>
    <row r="17" spans="1:13" ht="12.75" x14ac:dyDescent="0.2">
      <c r="A17" s="131"/>
      <c r="B17" s="820"/>
      <c r="C17" s="25" t="s">
        <v>56</v>
      </c>
      <c r="D17" s="162">
        <v>9000</v>
      </c>
      <c r="E17" s="163">
        <v>9000</v>
      </c>
      <c r="F17" s="164"/>
      <c r="G17" s="29"/>
      <c r="H17" s="30"/>
      <c r="I17" s="29"/>
      <c r="J17" s="29">
        <v>316</v>
      </c>
      <c r="K17" s="163"/>
      <c r="L17" s="32"/>
      <c r="M17" s="25"/>
    </row>
    <row r="18" spans="1:13" ht="12.75" x14ac:dyDescent="0.2">
      <c r="A18" s="131"/>
      <c r="B18" s="820"/>
      <c r="C18" s="25" t="s">
        <v>47</v>
      </c>
      <c r="D18" s="162">
        <v>175628</v>
      </c>
      <c r="E18" s="163">
        <v>139800</v>
      </c>
      <c r="F18" s="164">
        <v>35828</v>
      </c>
      <c r="G18" s="29"/>
      <c r="H18" s="30"/>
      <c r="I18" s="29">
        <v>200</v>
      </c>
      <c r="J18" s="29">
        <v>514.76800000000003</v>
      </c>
      <c r="K18" s="163">
        <v>6668</v>
      </c>
      <c r="L18" s="32"/>
      <c r="M18" s="25"/>
    </row>
    <row r="19" spans="1:13" ht="12.75" x14ac:dyDescent="0.2">
      <c r="A19" s="131"/>
      <c r="B19" s="820"/>
      <c r="C19" s="25" t="s">
        <v>57</v>
      </c>
      <c r="D19" s="162"/>
      <c r="E19" s="163"/>
      <c r="F19" s="164"/>
      <c r="G19" s="29"/>
      <c r="H19" s="30"/>
      <c r="I19" s="29"/>
      <c r="J19" s="29"/>
      <c r="K19" s="163"/>
      <c r="L19" s="32"/>
      <c r="M19" s="25"/>
    </row>
    <row r="20" spans="1:13" ht="12.75" x14ac:dyDescent="0.2">
      <c r="A20" s="131"/>
      <c r="B20" s="820"/>
      <c r="C20" s="25" t="s">
        <v>118</v>
      </c>
      <c r="D20" s="162"/>
      <c r="E20" s="163"/>
      <c r="F20" s="164"/>
      <c r="G20" s="29"/>
      <c r="H20" s="30"/>
      <c r="I20" s="29"/>
      <c r="J20" s="29"/>
      <c r="K20" s="163">
        <v>120</v>
      </c>
      <c r="L20" s="32"/>
      <c r="M20" s="25"/>
    </row>
    <row r="21" spans="1:13" ht="12.75" x14ac:dyDescent="0.2">
      <c r="A21" s="131"/>
      <c r="B21" s="820"/>
      <c r="C21" s="25" t="s">
        <v>58</v>
      </c>
      <c r="D21" s="162"/>
      <c r="E21" s="163"/>
      <c r="F21" s="164"/>
      <c r="G21" s="29"/>
      <c r="H21" s="30"/>
      <c r="I21" s="29"/>
      <c r="J21" s="29"/>
      <c r="K21" s="163"/>
      <c r="L21" s="32"/>
      <c r="M21" s="25"/>
    </row>
    <row r="22" spans="1:13" ht="12.75" x14ac:dyDescent="0.2">
      <c r="A22" s="131"/>
      <c r="B22" s="820"/>
      <c r="C22" s="25" t="s">
        <v>59</v>
      </c>
      <c r="D22" s="162">
        <v>5577.6</v>
      </c>
      <c r="E22" s="163">
        <v>5577.6</v>
      </c>
      <c r="F22" s="164"/>
      <c r="G22" s="29"/>
      <c r="H22" s="30"/>
      <c r="I22" s="29"/>
      <c r="J22" s="29">
        <v>101.49</v>
      </c>
      <c r="K22" s="163"/>
      <c r="L22" s="32"/>
      <c r="M22" s="25"/>
    </row>
    <row r="23" spans="1:13" ht="12.75" x14ac:dyDescent="0.2">
      <c r="A23" s="131"/>
      <c r="B23" s="820"/>
      <c r="C23" s="25" t="s">
        <v>60</v>
      </c>
      <c r="D23" s="162"/>
      <c r="E23" s="163"/>
      <c r="F23" s="164"/>
      <c r="G23" s="29"/>
      <c r="H23" s="30"/>
      <c r="I23" s="29"/>
      <c r="J23" s="29"/>
      <c r="K23" s="163"/>
      <c r="L23" s="32"/>
      <c r="M23" s="25"/>
    </row>
    <row r="24" spans="1:13" ht="12.75" x14ac:dyDescent="0.2">
      <c r="A24" s="131"/>
      <c r="B24" s="820"/>
      <c r="C24" s="25" t="s">
        <v>61</v>
      </c>
      <c r="D24" s="162"/>
      <c r="E24" s="163"/>
      <c r="F24" s="164"/>
      <c r="G24" s="29"/>
      <c r="H24" s="30"/>
      <c r="I24" s="29"/>
      <c r="J24" s="29"/>
      <c r="K24" s="163"/>
      <c r="L24" s="32"/>
      <c r="M24" s="25"/>
    </row>
    <row r="25" spans="1:13" ht="12.75" x14ac:dyDescent="0.2">
      <c r="A25" s="131"/>
      <c r="B25" s="820"/>
      <c r="C25" s="25" t="s">
        <v>62</v>
      </c>
      <c r="D25" s="162"/>
      <c r="E25" s="163"/>
      <c r="F25" s="164"/>
      <c r="G25" s="29"/>
      <c r="H25" s="30"/>
      <c r="I25" s="29"/>
      <c r="J25" s="29"/>
      <c r="K25" s="163"/>
      <c r="L25" s="32"/>
      <c r="M25" s="25"/>
    </row>
    <row r="26" spans="1:13" ht="12.75" x14ac:dyDescent="0.2">
      <c r="A26" s="131"/>
      <c r="B26" s="820"/>
      <c r="C26" s="25" t="s">
        <v>67</v>
      </c>
      <c r="D26" s="162"/>
      <c r="E26" s="163"/>
      <c r="F26" s="164"/>
      <c r="G26" s="29"/>
      <c r="H26" s="30"/>
      <c r="I26" s="29"/>
      <c r="J26" s="29"/>
      <c r="K26" s="163"/>
      <c r="L26" s="32"/>
      <c r="M26" s="25"/>
    </row>
    <row r="27" spans="1:13" ht="12.75" x14ac:dyDescent="0.2">
      <c r="A27" s="131"/>
      <c r="B27" s="820"/>
      <c r="C27" s="25" t="s">
        <v>70</v>
      </c>
      <c r="D27" s="162"/>
      <c r="E27" s="163"/>
      <c r="F27" s="164"/>
      <c r="G27" s="29"/>
      <c r="H27" s="30"/>
      <c r="I27" s="29"/>
      <c r="J27" s="29"/>
      <c r="K27" s="163">
        <v>240</v>
      </c>
      <c r="L27" s="32"/>
      <c r="M27" s="25"/>
    </row>
    <row r="28" spans="1:13" ht="12.75" x14ac:dyDescent="0.2">
      <c r="A28" s="131"/>
      <c r="B28" s="820"/>
      <c r="C28" s="25" t="s">
        <v>119</v>
      </c>
      <c r="D28" s="162"/>
      <c r="E28" s="163"/>
      <c r="F28" s="164"/>
      <c r="G28" s="29"/>
      <c r="H28" s="30"/>
      <c r="I28" s="29"/>
      <c r="J28" s="29"/>
      <c r="K28" s="163"/>
      <c r="L28" s="32"/>
      <c r="M28" s="25"/>
    </row>
    <row r="29" spans="1:13" ht="12.75" x14ac:dyDescent="0.2">
      <c r="A29" s="131"/>
      <c r="B29" s="820"/>
      <c r="C29" s="25" t="s">
        <v>73</v>
      </c>
      <c r="D29" s="162"/>
      <c r="E29" s="163"/>
      <c r="F29" s="164"/>
      <c r="G29" s="29"/>
      <c r="H29" s="30"/>
      <c r="I29" s="29"/>
      <c r="J29" s="29"/>
      <c r="K29" s="163">
        <v>600</v>
      </c>
      <c r="L29" s="32"/>
      <c r="M29" s="25"/>
    </row>
    <row r="30" spans="1:13" ht="12.75" x14ac:dyDescent="0.2">
      <c r="A30" s="131"/>
      <c r="B30" s="820"/>
      <c r="C30" s="25" t="s">
        <v>120</v>
      </c>
      <c r="D30" s="162"/>
      <c r="E30" s="163"/>
      <c r="F30" s="164"/>
      <c r="G30" s="29"/>
      <c r="H30" s="30"/>
      <c r="I30" s="29"/>
      <c r="J30" s="29">
        <v>12.3</v>
      </c>
      <c r="K30" s="163"/>
      <c r="L30" s="32"/>
      <c r="M30" s="25"/>
    </row>
    <row r="31" spans="1:13" ht="12.75" x14ac:dyDescent="0.2">
      <c r="A31" s="131"/>
      <c r="B31" s="820"/>
      <c r="C31" s="25" t="s">
        <v>121</v>
      </c>
      <c r="D31" s="162">
        <v>48000</v>
      </c>
      <c r="E31" s="163">
        <v>48000</v>
      </c>
      <c r="F31" s="164"/>
      <c r="G31" s="29"/>
      <c r="H31" s="30"/>
      <c r="I31" s="29">
        <v>275</v>
      </c>
      <c r="J31" s="29"/>
      <c r="K31" s="163"/>
      <c r="L31" s="32"/>
      <c r="M31" s="25"/>
    </row>
    <row r="32" spans="1:13" ht="12.75" x14ac:dyDescent="0.2">
      <c r="A32" s="131"/>
      <c r="B32" s="820"/>
      <c r="C32" s="25" t="s">
        <v>63</v>
      </c>
      <c r="D32" s="162"/>
      <c r="E32" s="163"/>
      <c r="F32" s="164"/>
      <c r="G32" s="29"/>
      <c r="H32" s="30"/>
      <c r="I32" s="29"/>
      <c r="J32" s="29"/>
      <c r="K32" s="163"/>
      <c r="L32" s="32"/>
      <c r="M32" s="25"/>
    </row>
    <row r="33" spans="1:13" ht="12.75" x14ac:dyDescent="0.2">
      <c r="A33" s="131"/>
      <c r="B33" s="820"/>
      <c r="C33" s="25" t="s">
        <v>122</v>
      </c>
      <c r="D33" s="162"/>
      <c r="E33" s="163"/>
      <c r="F33" s="164"/>
      <c r="G33" s="29"/>
      <c r="H33" s="30"/>
      <c r="I33" s="29"/>
      <c r="J33" s="29"/>
      <c r="K33" s="163">
        <v>40</v>
      </c>
      <c r="L33" s="32"/>
      <c r="M33" s="25"/>
    </row>
    <row r="34" spans="1:13" ht="12.75" x14ac:dyDescent="0.2">
      <c r="A34" s="131"/>
      <c r="B34" s="820"/>
      <c r="C34" s="25" t="s">
        <v>123</v>
      </c>
      <c r="D34" s="162"/>
      <c r="E34" s="163"/>
      <c r="F34" s="164"/>
      <c r="G34" s="29"/>
      <c r="H34" s="30"/>
      <c r="I34" s="29"/>
      <c r="J34" s="29"/>
      <c r="K34" s="163"/>
      <c r="L34" s="32"/>
      <c r="M34" s="25"/>
    </row>
    <row r="35" spans="1:13" ht="12.75" x14ac:dyDescent="0.2">
      <c r="A35" s="131"/>
      <c r="B35" s="820"/>
      <c r="C35" s="25" t="s">
        <v>78</v>
      </c>
      <c r="D35" s="162">
        <v>3136</v>
      </c>
      <c r="E35" s="163">
        <v>3136</v>
      </c>
      <c r="F35" s="164"/>
      <c r="G35" s="29"/>
      <c r="H35" s="30"/>
      <c r="I35" s="29"/>
      <c r="J35" s="29">
        <v>104.4</v>
      </c>
      <c r="K35" s="163"/>
      <c r="L35" s="32"/>
      <c r="M35" s="25"/>
    </row>
    <row r="36" spans="1:13" ht="12.75" x14ac:dyDescent="0.2">
      <c r="A36" s="131"/>
      <c r="B36" s="820"/>
      <c r="C36" s="25" t="s">
        <v>64</v>
      </c>
      <c r="D36" s="162">
        <v>2937</v>
      </c>
      <c r="E36" s="163">
        <v>2937</v>
      </c>
      <c r="F36" s="164"/>
      <c r="G36" s="29"/>
      <c r="H36" s="30"/>
      <c r="I36" s="29"/>
      <c r="J36" s="29">
        <v>24.48</v>
      </c>
      <c r="K36" s="163"/>
      <c r="L36" s="32"/>
      <c r="M36" s="25"/>
    </row>
    <row r="37" spans="1:13" ht="12.75" x14ac:dyDescent="0.2">
      <c r="A37" s="131"/>
      <c r="B37" s="820"/>
      <c r="C37" s="25" t="s">
        <v>79</v>
      </c>
      <c r="D37" s="162">
        <v>21444</v>
      </c>
      <c r="E37" s="163">
        <v>21444</v>
      </c>
      <c r="F37" s="164"/>
      <c r="G37" s="29"/>
      <c r="H37" s="30"/>
      <c r="I37" s="29"/>
      <c r="J37" s="29">
        <v>714.96</v>
      </c>
      <c r="K37" s="163"/>
      <c r="L37" s="32"/>
      <c r="M37" s="25"/>
    </row>
    <row r="38" spans="1:13" ht="12.75" x14ac:dyDescent="0.2">
      <c r="A38" s="131"/>
      <c r="B38" s="820"/>
      <c r="C38" s="25" t="s">
        <v>109</v>
      </c>
      <c r="D38" s="162"/>
      <c r="E38" s="163"/>
      <c r="F38" s="164"/>
      <c r="G38" s="29"/>
      <c r="H38" s="30"/>
      <c r="I38" s="29"/>
      <c r="J38" s="29"/>
      <c r="K38" s="163"/>
      <c r="L38" s="32"/>
      <c r="M38" s="25"/>
    </row>
    <row r="39" spans="1:13" ht="12.75" x14ac:dyDescent="0.2">
      <c r="A39" s="131"/>
      <c r="B39" s="820"/>
      <c r="C39" s="25" t="s">
        <v>124</v>
      </c>
      <c r="D39" s="162"/>
      <c r="E39" s="163"/>
      <c r="F39" s="164"/>
      <c r="G39" s="29"/>
      <c r="H39" s="30"/>
      <c r="I39" s="29"/>
      <c r="J39" s="29"/>
      <c r="K39" s="163"/>
      <c r="L39" s="32"/>
      <c r="M39" s="25"/>
    </row>
    <row r="40" spans="1:13" ht="12.75" x14ac:dyDescent="0.2">
      <c r="B40" s="820"/>
      <c r="C40" s="33" t="s">
        <v>65</v>
      </c>
      <c r="D40" s="165"/>
      <c r="E40" s="166"/>
      <c r="F40" s="167"/>
      <c r="G40" s="35"/>
      <c r="H40" s="37"/>
      <c r="I40" s="35"/>
      <c r="J40" s="35"/>
      <c r="K40" s="166"/>
      <c r="L40" s="118"/>
      <c r="M40" s="33"/>
    </row>
    <row r="41" spans="1:13" ht="12.75" x14ac:dyDescent="0.2">
      <c r="B41" s="835"/>
      <c r="C41" s="67" t="s">
        <v>50</v>
      </c>
      <c r="D41" s="168">
        <v>1180536.28</v>
      </c>
      <c r="E41" s="169">
        <v>266344.60000000009</v>
      </c>
      <c r="F41" s="170">
        <v>914191.67999999993</v>
      </c>
      <c r="G41" s="69">
        <v>150</v>
      </c>
      <c r="H41" s="171"/>
      <c r="I41" s="69">
        <v>2456.5</v>
      </c>
      <c r="J41" s="69">
        <v>7896.6109999999999</v>
      </c>
      <c r="K41" s="169">
        <v>588376</v>
      </c>
      <c r="L41" s="91"/>
      <c r="M41" s="92"/>
    </row>
    <row r="42" spans="1:13" ht="12.75" customHeight="1" x14ac:dyDescent="0.2">
      <c r="B42" s="833" t="s">
        <v>68</v>
      </c>
      <c r="C42" s="17" t="s">
        <v>94</v>
      </c>
      <c r="D42" s="159">
        <v>35250</v>
      </c>
      <c r="E42" s="160"/>
      <c r="F42" s="161">
        <v>35250</v>
      </c>
      <c r="G42" s="21"/>
      <c r="H42" s="22"/>
      <c r="I42" s="21"/>
      <c r="J42" s="21"/>
      <c r="K42" s="160">
        <v>1500</v>
      </c>
      <c r="L42" s="23"/>
      <c r="M42" s="17"/>
    </row>
    <row r="43" spans="1:13" ht="12.75" x14ac:dyDescent="0.2">
      <c r="A43" s="131"/>
      <c r="B43" s="820"/>
      <c r="C43" s="25" t="s">
        <v>52</v>
      </c>
      <c r="D43" s="162"/>
      <c r="E43" s="163"/>
      <c r="F43" s="164"/>
      <c r="G43" s="29"/>
      <c r="H43" s="30"/>
      <c r="I43" s="29"/>
      <c r="J43" s="29"/>
      <c r="K43" s="163"/>
      <c r="L43" s="32"/>
      <c r="M43" s="25"/>
    </row>
    <row r="44" spans="1:13" ht="12.75" x14ac:dyDescent="0.2">
      <c r="A44" s="131"/>
      <c r="B44" s="820"/>
      <c r="C44" s="25" t="s">
        <v>53</v>
      </c>
      <c r="D44" s="162">
        <v>26706</v>
      </c>
      <c r="E44" s="163">
        <v>11100</v>
      </c>
      <c r="F44" s="164">
        <v>15606</v>
      </c>
      <c r="G44" s="29"/>
      <c r="H44" s="30"/>
      <c r="I44" s="29">
        <v>820</v>
      </c>
      <c r="J44" s="29">
        <v>930</v>
      </c>
      <c r="K44" s="163">
        <v>9180</v>
      </c>
      <c r="L44" s="32"/>
      <c r="M44" s="25"/>
    </row>
    <row r="45" spans="1:13" ht="12.75" x14ac:dyDescent="0.2">
      <c r="A45" s="131"/>
      <c r="B45" s="820"/>
      <c r="C45" s="25" t="s">
        <v>54</v>
      </c>
      <c r="D45" s="162">
        <v>4415350</v>
      </c>
      <c r="E45" s="163">
        <v>4391350</v>
      </c>
      <c r="F45" s="164">
        <v>24000</v>
      </c>
      <c r="G45" s="29">
        <v>117121.5</v>
      </c>
      <c r="H45" s="30"/>
      <c r="I45" s="29">
        <v>110240</v>
      </c>
      <c r="J45" s="29">
        <v>20177.7</v>
      </c>
      <c r="K45" s="163">
        <v>8000</v>
      </c>
      <c r="L45" s="32"/>
      <c r="M45" s="25"/>
    </row>
    <row r="46" spans="1:13" ht="12.75" x14ac:dyDescent="0.2">
      <c r="A46" s="131"/>
      <c r="B46" s="820"/>
      <c r="C46" s="25" t="s">
        <v>56</v>
      </c>
      <c r="D46" s="162"/>
      <c r="E46" s="163"/>
      <c r="F46" s="164"/>
      <c r="G46" s="29"/>
      <c r="H46" s="30"/>
      <c r="I46" s="29"/>
      <c r="J46" s="29"/>
      <c r="K46" s="163"/>
      <c r="L46" s="32"/>
      <c r="M46" s="25"/>
    </row>
    <row r="47" spans="1:13" ht="12.75" x14ac:dyDescent="0.2">
      <c r="A47" s="131"/>
      <c r="B47" s="820"/>
      <c r="C47" s="25" t="s">
        <v>47</v>
      </c>
      <c r="D47" s="162">
        <v>63000</v>
      </c>
      <c r="E47" s="163">
        <v>63000</v>
      </c>
      <c r="F47" s="164"/>
      <c r="G47" s="29"/>
      <c r="H47" s="30"/>
      <c r="I47" s="29"/>
      <c r="J47" s="29">
        <v>180</v>
      </c>
      <c r="K47" s="163"/>
      <c r="L47" s="32"/>
      <c r="M47" s="25">
        <v>5</v>
      </c>
    </row>
    <row r="48" spans="1:13" ht="12.75" x14ac:dyDescent="0.2">
      <c r="A48" s="131"/>
      <c r="B48" s="820"/>
      <c r="C48" s="25" t="s">
        <v>58</v>
      </c>
      <c r="D48" s="162"/>
      <c r="E48" s="163"/>
      <c r="F48" s="164"/>
      <c r="G48" s="29"/>
      <c r="H48" s="30"/>
      <c r="I48" s="29"/>
      <c r="J48" s="29"/>
      <c r="K48" s="163"/>
      <c r="L48" s="32"/>
      <c r="M48" s="25"/>
    </row>
    <row r="49" spans="1:13" ht="12.75" x14ac:dyDescent="0.2">
      <c r="A49" s="131"/>
      <c r="B49" s="820"/>
      <c r="C49" s="25" t="s">
        <v>59</v>
      </c>
      <c r="D49" s="162">
        <v>31606.399999999998</v>
      </c>
      <c r="E49" s="163">
        <v>31606.399999999998</v>
      </c>
      <c r="F49" s="164"/>
      <c r="G49" s="29"/>
      <c r="H49" s="30"/>
      <c r="I49" s="29"/>
      <c r="J49" s="29">
        <v>306</v>
      </c>
      <c r="K49" s="163"/>
      <c r="L49" s="32"/>
      <c r="M49" s="25"/>
    </row>
    <row r="50" spans="1:13" ht="12.75" x14ac:dyDescent="0.2">
      <c r="A50" s="131"/>
      <c r="B50" s="820"/>
      <c r="C50" s="25" t="s">
        <v>125</v>
      </c>
      <c r="D50" s="162"/>
      <c r="E50" s="163"/>
      <c r="F50" s="164"/>
      <c r="G50" s="29"/>
      <c r="H50" s="30"/>
      <c r="I50" s="29"/>
      <c r="J50" s="29"/>
      <c r="K50" s="163"/>
      <c r="L50" s="32"/>
      <c r="M50" s="25"/>
    </row>
    <row r="51" spans="1:13" ht="12.75" x14ac:dyDescent="0.2">
      <c r="A51" s="131"/>
      <c r="B51" s="820"/>
      <c r="C51" s="25" t="s">
        <v>67</v>
      </c>
      <c r="D51" s="162">
        <v>63028</v>
      </c>
      <c r="E51" s="163">
        <v>63028</v>
      </c>
      <c r="F51" s="164"/>
      <c r="G51" s="29"/>
      <c r="H51" s="30"/>
      <c r="I51" s="29"/>
      <c r="J51" s="29">
        <v>630</v>
      </c>
      <c r="K51" s="163"/>
      <c r="L51" s="32"/>
      <c r="M51" s="25"/>
    </row>
    <row r="52" spans="1:13" ht="12.75" x14ac:dyDescent="0.2">
      <c r="A52" s="131"/>
      <c r="B52" s="820"/>
      <c r="C52" s="25" t="s">
        <v>70</v>
      </c>
      <c r="D52" s="162">
        <v>2626398.5</v>
      </c>
      <c r="E52" s="163">
        <v>2626398.5</v>
      </c>
      <c r="F52" s="164"/>
      <c r="G52" s="29"/>
      <c r="H52" s="30"/>
      <c r="I52" s="29">
        <v>3000</v>
      </c>
      <c r="J52" s="29">
        <v>11733.619999999999</v>
      </c>
      <c r="K52" s="163"/>
      <c r="L52" s="32"/>
      <c r="M52" s="25"/>
    </row>
    <row r="53" spans="1:13" ht="12.75" x14ac:dyDescent="0.2">
      <c r="A53" s="131"/>
      <c r="B53" s="820"/>
      <c r="C53" s="25" t="s">
        <v>71</v>
      </c>
      <c r="D53" s="162"/>
      <c r="E53" s="163"/>
      <c r="F53" s="164"/>
      <c r="G53" s="29"/>
      <c r="H53" s="30"/>
      <c r="I53" s="29"/>
      <c r="J53" s="29"/>
      <c r="K53" s="163"/>
      <c r="L53" s="32"/>
      <c r="M53" s="25"/>
    </row>
    <row r="54" spans="1:13" ht="12.75" x14ac:dyDescent="0.2">
      <c r="A54" s="131"/>
      <c r="B54" s="820"/>
      <c r="C54" s="25" t="s">
        <v>81</v>
      </c>
      <c r="D54" s="162"/>
      <c r="E54" s="163"/>
      <c r="F54" s="164"/>
      <c r="G54" s="29"/>
      <c r="H54" s="30"/>
      <c r="I54" s="29"/>
      <c r="J54" s="29"/>
      <c r="K54" s="163"/>
      <c r="L54" s="32"/>
      <c r="M54" s="25"/>
    </row>
    <row r="55" spans="1:13" ht="12.75" x14ac:dyDescent="0.2">
      <c r="A55" s="131"/>
      <c r="B55" s="820"/>
      <c r="C55" s="25" t="s">
        <v>72</v>
      </c>
      <c r="D55" s="162">
        <v>129739.55</v>
      </c>
      <c r="E55" s="163">
        <v>129739.55</v>
      </c>
      <c r="F55" s="164"/>
      <c r="G55" s="29"/>
      <c r="H55" s="30"/>
      <c r="I55" s="29"/>
      <c r="J55" s="29">
        <v>400</v>
      </c>
      <c r="K55" s="163"/>
      <c r="L55" s="32"/>
      <c r="M55" s="25"/>
    </row>
    <row r="56" spans="1:13" ht="12.75" x14ac:dyDescent="0.2">
      <c r="A56" s="131"/>
      <c r="B56" s="820"/>
      <c r="C56" s="25" t="s">
        <v>73</v>
      </c>
      <c r="D56" s="162">
        <v>7920218.8599999994</v>
      </c>
      <c r="E56" s="163">
        <v>7920218.8599999994</v>
      </c>
      <c r="F56" s="164"/>
      <c r="G56" s="29"/>
      <c r="H56" s="30"/>
      <c r="I56" s="29"/>
      <c r="J56" s="29">
        <v>40015.334999999999</v>
      </c>
      <c r="K56" s="163"/>
      <c r="L56" s="32"/>
      <c r="M56" s="25"/>
    </row>
    <row r="57" spans="1:13" ht="12.75" x14ac:dyDescent="0.2">
      <c r="A57" s="131"/>
      <c r="B57" s="820"/>
      <c r="C57" s="25" t="s">
        <v>126</v>
      </c>
      <c r="D57" s="162"/>
      <c r="E57" s="163"/>
      <c r="F57" s="164"/>
      <c r="G57" s="29"/>
      <c r="H57" s="30"/>
      <c r="I57" s="29"/>
      <c r="J57" s="29"/>
      <c r="K57" s="163"/>
      <c r="L57" s="32"/>
      <c r="M57" s="25"/>
    </row>
    <row r="58" spans="1:13" ht="12.75" x14ac:dyDescent="0.2">
      <c r="A58" s="131"/>
      <c r="B58" s="820"/>
      <c r="C58" s="25" t="s">
        <v>127</v>
      </c>
      <c r="D58" s="162"/>
      <c r="E58" s="163"/>
      <c r="F58" s="164"/>
      <c r="G58" s="29"/>
      <c r="H58" s="30"/>
      <c r="I58" s="29"/>
      <c r="J58" s="29"/>
      <c r="K58" s="163"/>
      <c r="L58" s="32"/>
      <c r="M58" s="25"/>
    </row>
    <row r="59" spans="1:13" ht="12.75" x14ac:dyDescent="0.2">
      <c r="A59" s="131"/>
      <c r="B59" s="820"/>
      <c r="C59" s="25" t="s">
        <v>74</v>
      </c>
      <c r="D59" s="162"/>
      <c r="E59" s="163"/>
      <c r="F59" s="164"/>
      <c r="G59" s="29"/>
      <c r="H59" s="30"/>
      <c r="I59" s="29"/>
      <c r="J59" s="29"/>
      <c r="K59" s="163"/>
      <c r="L59" s="32"/>
      <c r="M59" s="25"/>
    </row>
    <row r="60" spans="1:13" ht="12.75" x14ac:dyDescent="0.2">
      <c r="A60" s="131"/>
      <c r="B60" s="820"/>
      <c r="C60" s="25" t="s">
        <v>128</v>
      </c>
      <c r="D60" s="162">
        <v>271362</v>
      </c>
      <c r="E60" s="163">
        <v>270900</v>
      </c>
      <c r="F60" s="164">
        <v>462</v>
      </c>
      <c r="G60" s="29"/>
      <c r="H60" s="30"/>
      <c r="I60" s="29"/>
      <c r="J60" s="29">
        <v>570</v>
      </c>
      <c r="K60" s="163">
        <v>35</v>
      </c>
      <c r="L60" s="32"/>
      <c r="M60" s="25"/>
    </row>
    <row r="61" spans="1:13" ht="12.75" x14ac:dyDescent="0.2">
      <c r="A61" s="131"/>
      <c r="B61" s="820"/>
      <c r="C61" s="25" t="s">
        <v>75</v>
      </c>
      <c r="D61" s="162">
        <v>46215</v>
      </c>
      <c r="E61" s="163">
        <v>46215</v>
      </c>
      <c r="F61" s="164"/>
      <c r="G61" s="29"/>
      <c r="H61" s="30"/>
      <c r="I61" s="29"/>
      <c r="J61" s="29">
        <v>50</v>
      </c>
      <c r="K61" s="163"/>
      <c r="L61" s="32"/>
      <c r="M61" s="25"/>
    </row>
    <row r="62" spans="1:13" ht="12.75" x14ac:dyDescent="0.2">
      <c r="A62" s="131"/>
      <c r="B62" s="820"/>
      <c r="C62" s="25" t="s">
        <v>108</v>
      </c>
      <c r="D62" s="162">
        <v>50100</v>
      </c>
      <c r="E62" s="163">
        <v>44100</v>
      </c>
      <c r="F62" s="164">
        <v>6000</v>
      </c>
      <c r="G62" s="29"/>
      <c r="H62" s="30"/>
      <c r="I62" s="29">
        <v>1500</v>
      </c>
      <c r="J62" s="29"/>
      <c r="K62" s="163">
        <v>200</v>
      </c>
      <c r="L62" s="32"/>
      <c r="M62" s="25"/>
    </row>
    <row r="63" spans="1:13" ht="12.75" x14ac:dyDescent="0.2">
      <c r="A63" s="131"/>
      <c r="B63" s="820"/>
      <c r="C63" s="25" t="s">
        <v>76</v>
      </c>
      <c r="D63" s="162">
        <v>149013.69</v>
      </c>
      <c r="E63" s="163">
        <v>149013.69</v>
      </c>
      <c r="F63" s="164"/>
      <c r="G63" s="29"/>
      <c r="H63" s="30"/>
      <c r="I63" s="29"/>
      <c r="J63" s="29">
        <v>8245.7260000000006</v>
      </c>
      <c r="K63" s="163"/>
      <c r="L63" s="32"/>
      <c r="M63" s="25"/>
    </row>
    <row r="64" spans="1:13" ht="12.75" x14ac:dyDescent="0.2">
      <c r="A64" s="131"/>
      <c r="B64" s="820"/>
      <c r="C64" s="25" t="s">
        <v>77</v>
      </c>
      <c r="D64" s="162">
        <v>10890</v>
      </c>
      <c r="E64" s="163">
        <v>10890</v>
      </c>
      <c r="F64" s="164"/>
      <c r="G64" s="29"/>
      <c r="H64" s="30"/>
      <c r="I64" s="29"/>
      <c r="J64" s="29">
        <v>2100</v>
      </c>
      <c r="K64" s="163"/>
      <c r="L64" s="32"/>
      <c r="M64" s="25"/>
    </row>
    <row r="65" spans="1:13" ht="12.75" x14ac:dyDescent="0.2">
      <c r="A65" s="131"/>
      <c r="B65" s="820"/>
      <c r="C65" s="25" t="s">
        <v>129</v>
      </c>
      <c r="D65" s="162"/>
      <c r="E65" s="163"/>
      <c r="F65" s="164"/>
      <c r="G65" s="29"/>
      <c r="H65" s="30"/>
      <c r="I65" s="29"/>
      <c r="J65" s="29"/>
      <c r="K65" s="163"/>
      <c r="L65" s="32"/>
      <c r="M65" s="25"/>
    </row>
    <row r="66" spans="1:13" ht="12.75" x14ac:dyDescent="0.2">
      <c r="A66" s="131"/>
      <c r="B66" s="820"/>
      <c r="C66" s="25" t="s">
        <v>80</v>
      </c>
      <c r="D66" s="162">
        <v>57558</v>
      </c>
      <c r="E66" s="163">
        <v>57558</v>
      </c>
      <c r="F66" s="164"/>
      <c r="G66" s="29"/>
      <c r="H66" s="30"/>
      <c r="I66" s="29"/>
      <c r="J66" s="29">
        <v>24350</v>
      </c>
      <c r="K66" s="163"/>
      <c r="L66" s="32"/>
      <c r="M66" s="25"/>
    </row>
    <row r="67" spans="1:13" ht="12.75" x14ac:dyDescent="0.2">
      <c r="A67" s="131"/>
      <c r="B67" s="820"/>
      <c r="C67" s="25" t="s">
        <v>78</v>
      </c>
      <c r="D67" s="162">
        <v>290186.23999999999</v>
      </c>
      <c r="E67" s="163">
        <v>290186.23999999999</v>
      </c>
      <c r="F67" s="164"/>
      <c r="G67" s="29"/>
      <c r="H67" s="30"/>
      <c r="I67" s="29"/>
      <c r="J67" s="29">
        <v>57527.845000000001</v>
      </c>
      <c r="K67" s="163"/>
      <c r="L67" s="32"/>
      <c r="M67" s="25"/>
    </row>
    <row r="68" spans="1:13" ht="12.75" x14ac:dyDescent="0.2">
      <c r="A68" s="131"/>
      <c r="B68" s="820"/>
      <c r="C68" s="25" t="s">
        <v>64</v>
      </c>
      <c r="D68" s="162">
        <v>73258.28</v>
      </c>
      <c r="E68" s="163">
        <v>73258.28</v>
      </c>
      <c r="F68" s="164"/>
      <c r="G68" s="29"/>
      <c r="H68" s="30"/>
      <c r="I68" s="29"/>
      <c r="J68" s="29">
        <v>9676.6859999999997</v>
      </c>
      <c r="K68" s="163"/>
      <c r="L68" s="32"/>
      <c r="M68" s="25"/>
    </row>
    <row r="69" spans="1:13" ht="12.75" x14ac:dyDescent="0.2">
      <c r="A69" s="131"/>
      <c r="B69" s="820"/>
      <c r="C69" s="25" t="s">
        <v>79</v>
      </c>
      <c r="D69" s="162">
        <v>765688.44</v>
      </c>
      <c r="E69" s="163">
        <v>765688.44</v>
      </c>
      <c r="F69" s="164"/>
      <c r="G69" s="29"/>
      <c r="H69" s="30"/>
      <c r="I69" s="29"/>
      <c r="J69" s="29">
        <v>159573.321</v>
      </c>
      <c r="K69" s="163"/>
      <c r="L69" s="32"/>
      <c r="M69" s="25"/>
    </row>
    <row r="70" spans="1:13" ht="12.75" x14ac:dyDescent="0.2">
      <c r="A70" s="131"/>
      <c r="B70" s="820"/>
      <c r="C70" s="25" t="s">
        <v>109</v>
      </c>
      <c r="D70" s="162"/>
      <c r="E70" s="163"/>
      <c r="F70" s="164"/>
      <c r="G70" s="29"/>
      <c r="H70" s="30"/>
      <c r="I70" s="29"/>
      <c r="J70" s="29"/>
      <c r="K70" s="163"/>
      <c r="L70" s="32"/>
      <c r="M70" s="25"/>
    </row>
    <row r="71" spans="1:13" ht="12.75" x14ac:dyDescent="0.2">
      <c r="A71" s="131"/>
      <c r="B71" s="820"/>
      <c r="C71" s="25" t="s">
        <v>91</v>
      </c>
      <c r="D71" s="162"/>
      <c r="E71" s="163"/>
      <c r="F71" s="164"/>
      <c r="G71" s="29"/>
      <c r="H71" s="30"/>
      <c r="I71" s="29"/>
      <c r="J71" s="29"/>
      <c r="K71" s="163"/>
      <c r="L71" s="32"/>
      <c r="M71" s="25"/>
    </row>
    <row r="72" spans="1:13" ht="12.75" x14ac:dyDescent="0.2">
      <c r="B72" s="820"/>
      <c r="C72" s="33" t="s">
        <v>49</v>
      </c>
      <c r="D72" s="165"/>
      <c r="E72" s="166"/>
      <c r="F72" s="167"/>
      <c r="G72" s="35"/>
      <c r="H72" s="37"/>
      <c r="I72" s="35"/>
      <c r="J72" s="35"/>
      <c r="K72" s="166"/>
      <c r="L72" s="118"/>
      <c r="M72" s="33"/>
    </row>
    <row r="73" spans="1:13" ht="12.75" x14ac:dyDescent="0.2">
      <c r="B73" s="835"/>
      <c r="C73" s="67" t="s">
        <v>50</v>
      </c>
      <c r="D73" s="168">
        <v>17025568.960000001</v>
      </c>
      <c r="E73" s="169">
        <v>16944250.960000001</v>
      </c>
      <c r="F73" s="170">
        <v>81318</v>
      </c>
      <c r="G73" s="69">
        <v>117121.5</v>
      </c>
      <c r="H73" s="171"/>
      <c r="I73" s="69">
        <v>115560</v>
      </c>
      <c r="J73" s="69">
        <v>336466.23300000001</v>
      </c>
      <c r="K73" s="169">
        <v>18915</v>
      </c>
      <c r="L73" s="91"/>
      <c r="M73" s="92">
        <v>5</v>
      </c>
    </row>
    <row r="74" spans="1:13" ht="12.75" customHeight="1" x14ac:dyDescent="0.2">
      <c r="B74" s="833" t="s">
        <v>84</v>
      </c>
      <c r="C74" s="17" t="s">
        <v>56</v>
      </c>
      <c r="D74" s="159">
        <v>14400</v>
      </c>
      <c r="E74" s="160"/>
      <c r="F74" s="161">
        <v>14400</v>
      </c>
      <c r="G74" s="21"/>
      <c r="H74" s="22"/>
      <c r="I74" s="21"/>
      <c r="J74" s="21"/>
      <c r="K74" s="160">
        <v>3000</v>
      </c>
      <c r="L74" s="23"/>
      <c r="M74" s="17"/>
    </row>
    <row r="75" spans="1:13" ht="12.75" x14ac:dyDescent="0.2">
      <c r="A75" s="131"/>
      <c r="B75" s="820"/>
      <c r="C75" s="25" t="s">
        <v>47</v>
      </c>
      <c r="D75" s="162"/>
      <c r="E75" s="163"/>
      <c r="F75" s="164"/>
      <c r="G75" s="29"/>
      <c r="H75" s="30"/>
      <c r="I75" s="29"/>
      <c r="J75" s="29"/>
      <c r="K75" s="163"/>
      <c r="L75" s="32"/>
      <c r="M75" s="25"/>
    </row>
    <row r="76" spans="1:13" ht="12.75" x14ac:dyDescent="0.2">
      <c r="A76" s="131"/>
      <c r="B76" s="820"/>
      <c r="C76" s="25" t="s">
        <v>85</v>
      </c>
      <c r="D76" s="162">
        <v>54000</v>
      </c>
      <c r="E76" s="163">
        <v>54000</v>
      </c>
      <c r="F76" s="164"/>
      <c r="G76" s="29"/>
      <c r="H76" s="30"/>
      <c r="I76" s="29"/>
      <c r="J76" s="29">
        <v>60</v>
      </c>
      <c r="K76" s="163"/>
      <c r="L76" s="32"/>
      <c r="M76" s="25"/>
    </row>
    <row r="77" spans="1:13" ht="12.75" x14ac:dyDescent="0.2">
      <c r="A77" s="131"/>
      <c r="B77" s="820"/>
      <c r="C77" s="25" t="s">
        <v>130</v>
      </c>
      <c r="D77" s="162"/>
      <c r="E77" s="163"/>
      <c r="F77" s="164"/>
      <c r="G77" s="29"/>
      <c r="H77" s="30"/>
      <c r="I77" s="29"/>
      <c r="J77" s="29"/>
      <c r="K77" s="163"/>
      <c r="L77" s="32"/>
      <c r="M77" s="25"/>
    </row>
    <row r="78" spans="1:13" ht="12.75" x14ac:dyDescent="0.2">
      <c r="A78" s="131"/>
      <c r="B78" s="820"/>
      <c r="C78" s="25" t="s">
        <v>131</v>
      </c>
      <c r="D78" s="162">
        <v>9000</v>
      </c>
      <c r="E78" s="163"/>
      <c r="F78" s="164">
        <v>9000</v>
      </c>
      <c r="G78" s="29"/>
      <c r="H78" s="30"/>
      <c r="I78" s="29"/>
      <c r="J78" s="29"/>
      <c r="K78" s="163">
        <v>240</v>
      </c>
      <c r="L78" s="32"/>
      <c r="M78" s="25"/>
    </row>
    <row r="79" spans="1:13" ht="12.75" x14ac:dyDescent="0.2">
      <c r="A79" s="131"/>
      <c r="B79" s="820"/>
      <c r="C79" s="25" t="s">
        <v>67</v>
      </c>
      <c r="D79" s="162"/>
      <c r="E79" s="163"/>
      <c r="F79" s="164"/>
      <c r="G79" s="29"/>
      <c r="H79" s="30"/>
      <c r="I79" s="29"/>
      <c r="J79" s="29"/>
      <c r="K79" s="163"/>
      <c r="L79" s="32"/>
      <c r="M79" s="25"/>
    </row>
    <row r="80" spans="1:13" ht="12.75" x14ac:dyDescent="0.2">
      <c r="A80" s="131"/>
      <c r="B80" s="820"/>
      <c r="C80" s="25" t="s">
        <v>119</v>
      </c>
      <c r="D80" s="162"/>
      <c r="E80" s="163"/>
      <c r="F80" s="164"/>
      <c r="G80" s="29"/>
      <c r="H80" s="30"/>
      <c r="I80" s="29"/>
      <c r="J80" s="29"/>
      <c r="K80" s="163"/>
      <c r="L80" s="32"/>
      <c r="M80" s="25"/>
    </row>
    <row r="81" spans="1:13" ht="12.75" x14ac:dyDescent="0.2">
      <c r="A81" s="131"/>
      <c r="B81" s="820"/>
      <c r="C81" s="25" t="s">
        <v>72</v>
      </c>
      <c r="D81" s="162"/>
      <c r="E81" s="163"/>
      <c r="F81" s="164"/>
      <c r="G81" s="29"/>
      <c r="H81" s="30"/>
      <c r="I81" s="29"/>
      <c r="J81" s="29"/>
      <c r="K81" s="163"/>
      <c r="L81" s="32"/>
      <c r="M81" s="25"/>
    </row>
    <row r="82" spans="1:13" ht="12.75" x14ac:dyDescent="0.2">
      <c r="B82" s="820"/>
      <c r="C82" s="33" t="s">
        <v>73</v>
      </c>
      <c r="D82" s="165">
        <v>5220000</v>
      </c>
      <c r="E82" s="166">
        <v>5220000</v>
      </c>
      <c r="F82" s="167"/>
      <c r="G82" s="35"/>
      <c r="H82" s="37"/>
      <c r="I82" s="35"/>
      <c r="J82" s="35">
        <v>25000</v>
      </c>
      <c r="K82" s="166"/>
      <c r="L82" s="118"/>
      <c r="M82" s="33"/>
    </row>
    <row r="83" spans="1:13" ht="12.75" x14ac:dyDescent="0.2">
      <c r="B83" s="835"/>
      <c r="C83" s="67" t="s">
        <v>50</v>
      </c>
      <c r="D83" s="168">
        <v>5297400</v>
      </c>
      <c r="E83" s="169">
        <v>5274000</v>
      </c>
      <c r="F83" s="170">
        <v>23400</v>
      </c>
      <c r="G83" s="69"/>
      <c r="H83" s="171"/>
      <c r="I83" s="69"/>
      <c r="J83" s="69">
        <v>25060</v>
      </c>
      <c r="K83" s="169">
        <v>3240</v>
      </c>
      <c r="L83" s="91"/>
      <c r="M83" s="92"/>
    </row>
    <row r="84" spans="1:13" ht="12.75" customHeight="1" x14ac:dyDescent="0.2">
      <c r="B84" s="833" t="s">
        <v>101</v>
      </c>
      <c r="C84" s="17" t="s">
        <v>52</v>
      </c>
      <c r="D84" s="159"/>
      <c r="E84" s="160"/>
      <c r="F84" s="161"/>
      <c r="G84" s="21"/>
      <c r="H84" s="22"/>
      <c r="I84" s="21"/>
      <c r="J84" s="21"/>
      <c r="K84" s="160"/>
      <c r="L84" s="23"/>
      <c r="M84" s="17"/>
    </row>
    <row r="85" spans="1:13" ht="12.75" x14ac:dyDescent="0.2">
      <c r="A85" s="131"/>
      <c r="B85" s="820"/>
      <c r="C85" s="25" t="s">
        <v>54</v>
      </c>
      <c r="D85" s="162"/>
      <c r="E85" s="163"/>
      <c r="F85" s="164"/>
      <c r="G85" s="29"/>
      <c r="H85" s="30"/>
      <c r="I85" s="29"/>
      <c r="J85" s="29"/>
      <c r="K85" s="163"/>
      <c r="L85" s="32"/>
      <c r="M85" s="25"/>
    </row>
    <row r="86" spans="1:13" ht="12.75" x14ac:dyDescent="0.2">
      <c r="A86" s="131"/>
      <c r="B86" s="820"/>
      <c r="C86" s="25" t="s">
        <v>56</v>
      </c>
      <c r="D86" s="162"/>
      <c r="E86" s="163"/>
      <c r="F86" s="164"/>
      <c r="G86" s="29"/>
      <c r="H86" s="30"/>
      <c r="I86" s="29"/>
      <c r="J86" s="29"/>
      <c r="K86" s="163"/>
      <c r="L86" s="32"/>
      <c r="M86" s="25"/>
    </row>
    <row r="87" spans="1:13" ht="12.75" x14ac:dyDescent="0.2">
      <c r="A87" s="131"/>
      <c r="B87" s="820"/>
      <c r="C87" s="25" t="s">
        <v>47</v>
      </c>
      <c r="D87" s="162">
        <v>84737.62</v>
      </c>
      <c r="E87" s="163"/>
      <c r="F87" s="164">
        <v>84737.62</v>
      </c>
      <c r="G87" s="29"/>
      <c r="H87" s="30"/>
      <c r="I87" s="29"/>
      <c r="J87" s="29"/>
      <c r="K87" s="163">
        <v>16849.559999999998</v>
      </c>
      <c r="L87" s="32"/>
      <c r="M87" s="25"/>
    </row>
    <row r="88" spans="1:13" ht="12.75" x14ac:dyDescent="0.2">
      <c r="A88" s="131"/>
      <c r="B88" s="820"/>
      <c r="C88" s="25" t="s">
        <v>59</v>
      </c>
      <c r="D88" s="162"/>
      <c r="E88" s="163"/>
      <c r="F88" s="164"/>
      <c r="G88" s="29"/>
      <c r="H88" s="30"/>
      <c r="I88" s="29"/>
      <c r="J88" s="29"/>
      <c r="K88" s="163"/>
      <c r="L88" s="32"/>
      <c r="M88" s="25"/>
    </row>
    <row r="89" spans="1:13" ht="12.75" x14ac:dyDescent="0.2">
      <c r="A89" s="131"/>
      <c r="B89" s="820"/>
      <c r="C89" s="25" t="s">
        <v>132</v>
      </c>
      <c r="D89" s="162"/>
      <c r="E89" s="163"/>
      <c r="F89" s="164"/>
      <c r="G89" s="29"/>
      <c r="H89" s="30"/>
      <c r="I89" s="29"/>
      <c r="J89" s="29"/>
      <c r="K89" s="163"/>
      <c r="L89" s="32"/>
      <c r="M89" s="25"/>
    </row>
    <row r="90" spans="1:13" ht="12.75" x14ac:dyDescent="0.2">
      <c r="A90" s="131"/>
      <c r="B90" s="820"/>
      <c r="C90" s="25" t="s">
        <v>72</v>
      </c>
      <c r="D90" s="162"/>
      <c r="E90" s="163"/>
      <c r="F90" s="164"/>
      <c r="G90" s="29"/>
      <c r="H90" s="30"/>
      <c r="I90" s="29"/>
      <c r="J90" s="29"/>
      <c r="K90" s="163"/>
      <c r="L90" s="32"/>
      <c r="M90" s="25"/>
    </row>
    <row r="91" spans="1:13" ht="12.75" x14ac:dyDescent="0.2">
      <c r="A91" s="131"/>
      <c r="B91" s="820"/>
      <c r="C91" s="25" t="s">
        <v>133</v>
      </c>
      <c r="D91" s="162"/>
      <c r="E91" s="163"/>
      <c r="F91" s="164"/>
      <c r="G91" s="29"/>
      <c r="H91" s="30"/>
      <c r="I91" s="29"/>
      <c r="J91" s="29"/>
      <c r="K91" s="163"/>
      <c r="L91" s="32"/>
      <c r="M91" s="25"/>
    </row>
    <row r="92" spans="1:13" ht="12.75" x14ac:dyDescent="0.2">
      <c r="A92" s="131"/>
      <c r="B92" s="820"/>
      <c r="C92" s="25" t="s">
        <v>111</v>
      </c>
      <c r="D92" s="162"/>
      <c r="E92" s="163"/>
      <c r="F92" s="164"/>
      <c r="G92" s="29"/>
      <c r="H92" s="30"/>
      <c r="I92" s="29"/>
      <c r="J92" s="29"/>
      <c r="K92" s="163"/>
      <c r="L92" s="32"/>
      <c r="M92" s="25"/>
    </row>
    <row r="93" spans="1:13" ht="12.75" x14ac:dyDescent="0.2">
      <c r="A93" s="131"/>
      <c r="B93" s="820"/>
      <c r="C93" s="25" t="s">
        <v>104</v>
      </c>
      <c r="D93" s="162"/>
      <c r="E93" s="163"/>
      <c r="F93" s="164"/>
      <c r="G93" s="29"/>
      <c r="H93" s="30"/>
      <c r="I93" s="29"/>
      <c r="J93" s="29"/>
      <c r="K93" s="163"/>
      <c r="L93" s="32"/>
      <c r="M93" s="25"/>
    </row>
    <row r="94" spans="1:13" ht="12.75" x14ac:dyDescent="0.2">
      <c r="A94" s="131"/>
      <c r="B94" s="820"/>
      <c r="C94" s="25" t="s">
        <v>80</v>
      </c>
      <c r="D94" s="162"/>
      <c r="E94" s="163"/>
      <c r="F94" s="164"/>
      <c r="G94" s="29"/>
      <c r="H94" s="30"/>
      <c r="I94" s="29"/>
      <c r="J94" s="29"/>
      <c r="K94" s="163"/>
      <c r="L94" s="32"/>
      <c r="M94" s="25"/>
    </row>
    <row r="95" spans="1:13" ht="12.75" x14ac:dyDescent="0.2">
      <c r="A95" s="131"/>
      <c r="B95" s="820"/>
      <c r="C95" s="25" t="s">
        <v>92</v>
      </c>
      <c r="D95" s="162"/>
      <c r="E95" s="163"/>
      <c r="F95" s="164"/>
      <c r="G95" s="29"/>
      <c r="H95" s="30"/>
      <c r="I95" s="29"/>
      <c r="J95" s="29"/>
      <c r="K95" s="163"/>
      <c r="L95" s="32"/>
      <c r="M95" s="25"/>
    </row>
    <row r="96" spans="1:13" ht="12.75" x14ac:dyDescent="0.2">
      <c r="A96" s="131"/>
      <c r="B96" s="820"/>
      <c r="C96" s="25" t="s">
        <v>91</v>
      </c>
      <c r="D96" s="162"/>
      <c r="E96" s="163"/>
      <c r="F96" s="164"/>
      <c r="G96" s="29"/>
      <c r="H96" s="30"/>
      <c r="I96" s="29"/>
      <c r="J96" s="29"/>
      <c r="K96" s="163"/>
      <c r="L96" s="32"/>
      <c r="M96" s="25"/>
    </row>
    <row r="97" spans="2:13" ht="12.75" x14ac:dyDescent="0.2">
      <c r="B97" s="820"/>
      <c r="C97" s="33" t="s">
        <v>134</v>
      </c>
      <c r="D97" s="165"/>
      <c r="E97" s="166"/>
      <c r="F97" s="167"/>
      <c r="G97" s="35"/>
      <c r="H97" s="37"/>
      <c r="I97" s="35"/>
      <c r="J97" s="35"/>
      <c r="K97" s="166"/>
      <c r="L97" s="118"/>
      <c r="M97" s="33"/>
    </row>
    <row r="98" spans="2:13" ht="12.75" x14ac:dyDescent="0.2">
      <c r="B98" s="835"/>
      <c r="C98" s="40" t="s">
        <v>50</v>
      </c>
      <c r="D98" s="168">
        <v>84737.62</v>
      </c>
      <c r="E98" s="169"/>
      <c r="F98" s="170">
        <v>84737.62</v>
      </c>
      <c r="G98" s="69"/>
      <c r="H98" s="171"/>
      <c r="I98" s="69"/>
      <c r="J98" s="69"/>
      <c r="K98" s="169">
        <v>16849.559999999998</v>
      </c>
      <c r="L98" s="91"/>
      <c r="M98" s="92"/>
    </row>
    <row r="99" spans="2:13" ht="18.75" customHeight="1" thickBot="1" x14ac:dyDescent="0.25">
      <c r="B99" s="836" t="s">
        <v>95</v>
      </c>
      <c r="C99" s="837"/>
      <c r="D99" s="147">
        <v>23588242.860000003</v>
      </c>
      <c r="E99" s="147">
        <v>22484595.560000002</v>
      </c>
      <c r="F99" s="172">
        <v>1103647.2999999998</v>
      </c>
      <c r="G99" s="122">
        <v>117271.5</v>
      </c>
      <c r="H99" s="147"/>
      <c r="I99" s="120">
        <v>118016.5</v>
      </c>
      <c r="J99" s="120">
        <v>369422.84399999998</v>
      </c>
      <c r="K99" s="147">
        <v>627380.56000000006</v>
      </c>
      <c r="L99" s="120"/>
      <c r="M99" s="123">
        <v>5</v>
      </c>
    </row>
    <row r="100" spans="2:13" ht="20.25" customHeight="1" thickTop="1" thickBot="1" x14ac:dyDescent="0.25">
      <c r="B100" s="806" t="s">
        <v>96</v>
      </c>
      <c r="C100" s="807"/>
      <c r="D100" s="173">
        <v>466174006.10999995</v>
      </c>
      <c r="E100" s="174">
        <v>22740595.559999943</v>
      </c>
      <c r="F100" s="175">
        <v>443433410.55000001</v>
      </c>
      <c r="G100" s="124">
        <v>158771.5</v>
      </c>
      <c r="H100" s="173"/>
      <c r="I100" s="124">
        <v>118016.5</v>
      </c>
      <c r="J100" s="124">
        <v>369422.84399999998</v>
      </c>
      <c r="K100" s="176">
        <v>259149768.66000015</v>
      </c>
      <c r="L100" s="148"/>
      <c r="M100" s="150">
        <v>63</v>
      </c>
    </row>
    <row r="101" spans="2:13" ht="12" thickTop="1" x14ac:dyDescent="0.2"/>
    <row r="102" spans="2:13" ht="12" x14ac:dyDescent="0.2">
      <c r="B102" s="177" t="s">
        <v>135</v>
      </c>
    </row>
  </sheetData>
  <mergeCells count="12">
    <mergeCell ref="B100:C100"/>
    <mergeCell ref="B1:M1"/>
    <mergeCell ref="B3:B4"/>
    <mergeCell ref="C3:C4"/>
    <mergeCell ref="D3:F3"/>
    <mergeCell ref="G3:M3"/>
    <mergeCell ref="B5:B10"/>
    <mergeCell ref="B11:B41"/>
    <mergeCell ref="B42:B73"/>
    <mergeCell ref="B74:B83"/>
    <mergeCell ref="B84:B98"/>
    <mergeCell ref="B99:C9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6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19"/>
  <sheetViews>
    <sheetView zoomScale="80" zoomScaleNormal="80" zoomScaleSheetLayoutView="70" workbookViewId="0"/>
  </sheetViews>
  <sheetFormatPr baseColWidth="10" defaultColWidth="8" defaultRowHeight="11.25" x14ac:dyDescent="0.2"/>
  <cols>
    <col min="1" max="1" width="2" style="332" customWidth="1"/>
    <col min="2" max="2" width="26.7109375" style="395" customWidth="1"/>
    <col min="3" max="3" width="39.42578125" style="395" bestFit="1" customWidth="1"/>
    <col min="4" max="7" width="16.140625" style="395" customWidth="1"/>
    <col min="8" max="8" width="16.140625" style="396" customWidth="1"/>
    <col min="9" max="10" width="16.140625" style="395" customWidth="1"/>
    <col min="11" max="13" width="16.140625" style="396" customWidth="1"/>
    <col min="14" max="15" width="16.140625" style="395" customWidth="1"/>
    <col min="16" max="18" width="27.140625" style="331" customWidth="1"/>
    <col min="19" max="19" width="17.7109375" style="331" customWidth="1"/>
    <col min="20" max="20" width="14" style="331" customWidth="1"/>
    <col min="21" max="21" width="17.42578125" style="331" customWidth="1"/>
    <col min="22" max="22" width="14.28515625" style="331" customWidth="1"/>
    <col min="23" max="23" width="17.42578125" style="331" customWidth="1"/>
    <col min="24" max="24" width="14.28515625" style="331" customWidth="1"/>
    <col min="25" max="25" width="17.42578125" style="331" customWidth="1"/>
    <col min="26" max="26" width="14.28515625" style="331" customWidth="1"/>
    <col min="27" max="27" width="17.7109375" style="331" customWidth="1"/>
    <col min="28" max="28" width="14.5703125" style="331" customWidth="1"/>
    <col min="29" max="29" width="17.42578125" style="331" customWidth="1"/>
    <col min="30" max="30" width="14.28515625" style="331" customWidth="1"/>
    <col min="31" max="31" width="17.42578125" style="331" customWidth="1"/>
    <col min="32" max="32" width="14.28515625" style="331" customWidth="1"/>
    <col min="33" max="33" width="15.42578125" style="397" customWidth="1"/>
    <col min="34" max="34" width="12.42578125" style="397" customWidth="1"/>
    <col min="35" max="35" width="15.140625" style="397" customWidth="1"/>
    <col min="36" max="36" width="12.140625" style="397" customWidth="1"/>
    <col min="37" max="37" width="14.42578125" style="397" customWidth="1"/>
    <col min="38" max="257" width="10.28515625" style="397" customWidth="1"/>
    <col min="258" max="1025" width="10.28515625" style="398" customWidth="1"/>
    <col min="1026" max="16384" width="8" style="398"/>
  </cols>
  <sheetData>
    <row r="1" spans="1:16" ht="24.75" customHeight="1" x14ac:dyDescent="0.2">
      <c r="A1" s="331"/>
      <c r="B1" s="753" t="s">
        <v>251</v>
      </c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</row>
    <row r="2" spans="1:16" ht="14.25" customHeight="1" thickBot="1" x14ac:dyDescent="0.25">
      <c r="B2" s="299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</row>
    <row r="3" spans="1:16" ht="13.5" customHeight="1" thickTop="1" thickBot="1" x14ac:dyDescent="0.25">
      <c r="B3" s="754" t="s">
        <v>32</v>
      </c>
      <c r="C3" s="755" t="s">
        <v>33</v>
      </c>
      <c r="D3" s="756" t="s">
        <v>34</v>
      </c>
      <c r="E3" s="756"/>
      <c r="F3" s="756"/>
      <c r="G3" s="757" t="s">
        <v>35</v>
      </c>
      <c r="H3" s="757"/>
      <c r="I3" s="757"/>
      <c r="J3" s="757"/>
      <c r="K3" s="757"/>
      <c r="L3" s="757"/>
      <c r="M3" s="757"/>
      <c r="N3" s="757"/>
      <c r="O3" s="757"/>
    </row>
    <row r="4" spans="1:16" ht="116.1" customHeight="1" thickTop="1" thickBot="1" x14ac:dyDescent="0.25">
      <c r="B4" s="754"/>
      <c r="C4" s="755"/>
      <c r="D4" s="300" t="s">
        <v>36</v>
      </c>
      <c r="E4" s="334" t="s">
        <v>37</v>
      </c>
      <c r="F4" s="335" t="s">
        <v>38</v>
      </c>
      <c r="G4" s="336" t="s">
        <v>39</v>
      </c>
      <c r="H4" s="336" t="s">
        <v>40</v>
      </c>
      <c r="I4" s="336" t="s">
        <v>41</v>
      </c>
      <c r="J4" s="336" t="s">
        <v>42</v>
      </c>
      <c r="K4" s="336" t="s">
        <v>43</v>
      </c>
      <c r="L4" s="336" t="s">
        <v>147</v>
      </c>
      <c r="M4" s="336" t="s">
        <v>148</v>
      </c>
      <c r="N4" s="336" t="s">
        <v>44</v>
      </c>
      <c r="O4" s="303" t="s">
        <v>45</v>
      </c>
    </row>
    <row r="5" spans="1:16" s="331" customFormat="1" ht="14.25" thickTop="1" thickBot="1" x14ac:dyDescent="0.25">
      <c r="A5" s="332"/>
      <c r="B5" s="758" t="s">
        <v>46</v>
      </c>
      <c r="C5" s="337" t="s">
        <v>87</v>
      </c>
      <c r="D5" s="338" t="s">
        <v>255</v>
      </c>
      <c r="E5" s="339">
        <v>0</v>
      </c>
      <c r="F5" s="340" t="s">
        <v>255</v>
      </c>
      <c r="G5" s="341">
        <v>0</v>
      </c>
      <c r="H5" s="341">
        <v>0</v>
      </c>
      <c r="I5" s="341">
        <v>0</v>
      </c>
      <c r="J5" s="341">
        <v>0</v>
      </c>
      <c r="K5" s="339" t="s">
        <v>255</v>
      </c>
      <c r="L5" s="339">
        <v>0</v>
      </c>
      <c r="M5" s="342" t="s">
        <v>255</v>
      </c>
      <c r="N5" s="343">
        <v>0</v>
      </c>
      <c r="O5" s="344">
        <v>0</v>
      </c>
    </row>
    <row r="6" spans="1:16" s="331" customFormat="1" ht="14.25" thickTop="1" thickBot="1" x14ac:dyDescent="0.25">
      <c r="A6" s="332"/>
      <c r="B6" s="758"/>
      <c r="C6" s="345" t="s">
        <v>201</v>
      </c>
      <c r="D6" s="346">
        <v>965743.50930000003</v>
      </c>
      <c r="E6" s="347">
        <v>0</v>
      </c>
      <c r="F6" s="348">
        <v>965743.50930000003</v>
      </c>
      <c r="G6" s="349">
        <v>0</v>
      </c>
      <c r="H6" s="349">
        <v>0</v>
      </c>
      <c r="I6" s="349">
        <v>0</v>
      </c>
      <c r="J6" s="349">
        <v>0</v>
      </c>
      <c r="K6" s="347">
        <v>341295.76</v>
      </c>
      <c r="L6" s="347">
        <v>0</v>
      </c>
      <c r="M6" s="342">
        <v>341295.76</v>
      </c>
      <c r="N6" s="350">
        <v>0</v>
      </c>
      <c r="O6" s="351">
        <v>0</v>
      </c>
    </row>
    <row r="7" spans="1:16" s="331" customFormat="1" ht="14.25" thickTop="1" thickBot="1" x14ac:dyDescent="0.25">
      <c r="A7" s="332"/>
      <c r="B7" s="758"/>
      <c r="C7" s="345" t="s">
        <v>170</v>
      </c>
      <c r="D7" s="346">
        <v>0</v>
      </c>
      <c r="E7" s="347">
        <v>0</v>
      </c>
      <c r="F7" s="348">
        <v>0</v>
      </c>
      <c r="G7" s="349">
        <v>0</v>
      </c>
      <c r="H7" s="349">
        <v>0</v>
      </c>
      <c r="I7" s="349">
        <v>0</v>
      </c>
      <c r="J7" s="349">
        <v>0</v>
      </c>
      <c r="K7" s="347">
        <v>0</v>
      </c>
      <c r="L7" s="347">
        <v>0</v>
      </c>
      <c r="M7" s="342">
        <v>0</v>
      </c>
      <c r="N7" s="350">
        <v>0</v>
      </c>
      <c r="O7" s="352">
        <v>0</v>
      </c>
    </row>
    <row r="8" spans="1:16" s="331" customFormat="1" ht="14.25" thickTop="1" thickBot="1" x14ac:dyDescent="0.25">
      <c r="A8" s="332"/>
      <c r="B8" s="758"/>
      <c r="C8" s="353" t="s">
        <v>202</v>
      </c>
      <c r="D8" s="346" t="s">
        <v>255</v>
      </c>
      <c r="E8" s="354">
        <v>0</v>
      </c>
      <c r="F8" s="355" t="s">
        <v>255</v>
      </c>
      <c r="G8" s="356">
        <v>0</v>
      </c>
      <c r="H8" s="356">
        <v>0</v>
      </c>
      <c r="I8" s="356">
        <v>0</v>
      </c>
      <c r="J8" s="356">
        <v>0</v>
      </c>
      <c r="K8" s="357" t="s">
        <v>255</v>
      </c>
      <c r="L8" s="357">
        <v>0</v>
      </c>
      <c r="M8" s="342" t="s">
        <v>255</v>
      </c>
      <c r="N8" s="358">
        <v>0</v>
      </c>
      <c r="O8" s="359">
        <v>0</v>
      </c>
    </row>
    <row r="9" spans="1:16" s="331" customFormat="1" ht="14.25" thickTop="1" thickBot="1" x14ac:dyDescent="0.25">
      <c r="A9" s="332"/>
      <c r="B9" s="758"/>
      <c r="C9" s="345" t="s">
        <v>173</v>
      </c>
      <c r="D9" s="346" t="s">
        <v>255</v>
      </c>
      <c r="E9" s="347">
        <v>0</v>
      </c>
      <c r="F9" s="348" t="s">
        <v>255</v>
      </c>
      <c r="G9" s="349">
        <v>0</v>
      </c>
      <c r="H9" s="349">
        <v>0</v>
      </c>
      <c r="I9" s="349">
        <v>0</v>
      </c>
      <c r="J9" s="349">
        <v>0</v>
      </c>
      <c r="K9" s="347" t="s">
        <v>255</v>
      </c>
      <c r="L9" s="347">
        <v>0</v>
      </c>
      <c r="M9" s="347" t="s">
        <v>255</v>
      </c>
      <c r="N9" s="350">
        <v>0</v>
      </c>
      <c r="O9" s="352">
        <v>0</v>
      </c>
    </row>
    <row r="10" spans="1:16" s="331" customFormat="1" ht="13.5" thickTop="1" x14ac:dyDescent="0.2">
      <c r="A10" s="332"/>
      <c r="B10" s="758"/>
      <c r="C10" s="360" t="s">
        <v>174</v>
      </c>
      <c r="D10" s="361" t="s">
        <v>255</v>
      </c>
      <c r="E10" s="362">
        <v>0</v>
      </c>
      <c r="F10" s="363" t="s">
        <v>255</v>
      </c>
      <c r="G10" s="362">
        <v>0</v>
      </c>
      <c r="H10" s="362">
        <v>0</v>
      </c>
      <c r="I10" s="362">
        <v>0</v>
      </c>
      <c r="J10" s="362">
        <v>0</v>
      </c>
      <c r="K10" s="362" t="s">
        <v>255</v>
      </c>
      <c r="L10" s="362">
        <v>0</v>
      </c>
      <c r="M10" s="347" t="s">
        <v>255</v>
      </c>
      <c r="N10" s="364">
        <v>0</v>
      </c>
      <c r="O10" s="365">
        <v>0</v>
      </c>
      <c r="P10" s="366"/>
    </row>
    <row r="11" spans="1:16" s="331" customFormat="1" ht="12.75" x14ac:dyDescent="0.2">
      <c r="A11" s="332"/>
      <c r="B11" s="740" t="s">
        <v>50</v>
      </c>
      <c r="C11" s="740"/>
      <c r="D11" s="307">
        <v>1397193.8886010002</v>
      </c>
      <c r="E11" s="304">
        <v>0</v>
      </c>
      <c r="F11" s="305">
        <v>1397193.8886010002</v>
      </c>
      <c r="G11" s="306">
        <v>0</v>
      </c>
      <c r="H11" s="307">
        <v>0</v>
      </c>
      <c r="I11" s="304">
        <v>0</v>
      </c>
      <c r="J11" s="304">
        <v>0</v>
      </c>
      <c r="K11" s="308">
        <v>2533845.1</v>
      </c>
      <c r="L11" s="308">
        <v>0</v>
      </c>
      <c r="M11" s="308">
        <v>2533845.1</v>
      </c>
      <c r="N11" s="308">
        <v>0</v>
      </c>
      <c r="O11" s="306">
        <v>0</v>
      </c>
      <c r="P11" s="366"/>
    </row>
    <row r="12" spans="1:16" s="331" customFormat="1" ht="12.75" customHeight="1" x14ac:dyDescent="0.2">
      <c r="A12" s="332"/>
      <c r="B12" s="741" t="s">
        <v>51</v>
      </c>
      <c r="C12" s="367" t="s">
        <v>218</v>
      </c>
      <c r="D12" s="368" t="s">
        <v>258</v>
      </c>
      <c r="E12" s="369" t="s">
        <v>255</v>
      </c>
      <c r="F12" s="370">
        <v>0</v>
      </c>
      <c r="G12" s="371" t="s">
        <v>255</v>
      </c>
      <c r="H12" s="371">
        <v>0</v>
      </c>
      <c r="I12" s="371">
        <v>232.9</v>
      </c>
      <c r="J12" s="371">
        <v>682.47</v>
      </c>
      <c r="K12" s="369">
        <v>0</v>
      </c>
      <c r="L12" s="369">
        <v>0</v>
      </c>
      <c r="M12" s="369">
        <v>0</v>
      </c>
      <c r="N12" s="343">
        <v>518.07000000000005</v>
      </c>
      <c r="O12" s="372">
        <v>0</v>
      </c>
    </row>
    <row r="13" spans="1:16" s="331" customFormat="1" ht="12.75" customHeight="1" x14ac:dyDescent="0.2">
      <c r="A13" s="332"/>
      <c r="B13" s="741"/>
      <c r="C13" s="360" t="s">
        <v>54</v>
      </c>
      <c r="D13" s="373" t="s">
        <v>259</v>
      </c>
      <c r="E13" s="354" t="s">
        <v>255</v>
      </c>
      <c r="F13" s="374">
        <v>568849</v>
      </c>
      <c r="G13" s="362">
        <v>0</v>
      </c>
      <c r="H13" s="362">
        <v>0</v>
      </c>
      <c r="I13" s="362">
        <v>0</v>
      </c>
      <c r="J13" s="362" t="s">
        <v>255</v>
      </c>
      <c r="K13" s="354">
        <v>0</v>
      </c>
      <c r="L13" s="354">
        <v>0</v>
      </c>
      <c r="M13" s="354">
        <v>0</v>
      </c>
      <c r="N13" s="347">
        <v>591.70000000000005</v>
      </c>
      <c r="O13" s="375">
        <v>0</v>
      </c>
    </row>
    <row r="14" spans="1:16" s="331" customFormat="1" ht="12.75" x14ac:dyDescent="0.2">
      <c r="B14" s="741"/>
      <c r="C14" s="345" t="s">
        <v>203</v>
      </c>
      <c r="D14" s="346">
        <v>26150</v>
      </c>
      <c r="E14" s="347">
        <v>1150</v>
      </c>
      <c r="F14" s="376">
        <v>25000</v>
      </c>
      <c r="G14" s="349">
        <v>3269.73</v>
      </c>
      <c r="H14" s="349">
        <v>0</v>
      </c>
      <c r="I14" s="349">
        <v>2669.46</v>
      </c>
      <c r="J14" s="349">
        <v>1759.62</v>
      </c>
      <c r="K14" s="347">
        <v>0</v>
      </c>
      <c r="L14" s="347">
        <v>0</v>
      </c>
      <c r="M14" s="347">
        <v>0</v>
      </c>
      <c r="N14" s="347">
        <v>0</v>
      </c>
      <c r="O14" s="352">
        <v>30.53</v>
      </c>
    </row>
    <row r="15" spans="1:16" s="331" customFormat="1" ht="12.75" x14ac:dyDescent="0.2">
      <c r="B15" s="741"/>
      <c r="C15" s="345" t="s">
        <v>205</v>
      </c>
      <c r="D15" s="346">
        <v>0</v>
      </c>
      <c r="E15" s="347">
        <v>0</v>
      </c>
      <c r="F15" s="376">
        <v>0</v>
      </c>
      <c r="G15" s="349">
        <v>0</v>
      </c>
      <c r="H15" s="349">
        <v>0</v>
      </c>
      <c r="I15" s="349">
        <v>0</v>
      </c>
      <c r="J15" s="349" t="s">
        <v>255</v>
      </c>
      <c r="K15" s="347">
        <v>0</v>
      </c>
      <c r="L15" s="347">
        <v>0</v>
      </c>
      <c r="M15" s="347">
        <v>0</v>
      </c>
      <c r="N15" s="350">
        <v>0</v>
      </c>
      <c r="O15" s="352">
        <v>0</v>
      </c>
    </row>
    <row r="16" spans="1:16" s="331" customFormat="1" ht="12.75" x14ac:dyDescent="0.2">
      <c r="B16" s="741"/>
      <c r="C16" s="345" t="s">
        <v>47</v>
      </c>
      <c r="D16" s="373">
        <v>7709.1373999999996</v>
      </c>
      <c r="E16" s="347">
        <v>7709.1373999999996</v>
      </c>
      <c r="F16" s="376">
        <v>0</v>
      </c>
      <c r="G16" s="349" t="s">
        <v>255</v>
      </c>
      <c r="H16" s="349">
        <v>0</v>
      </c>
      <c r="I16" s="349">
        <v>0</v>
      </c>
      <c r="J16" s="349">
        <v>1027.99</v>
      </c>
      <c r="K16" s="347">
        <v>0</v>
      </c>
      <c r="L16" s="347">
        <v>0</v>
      </c>
      <c r="M16" s="347">
        <v>0</v>
      </c>
      <c r="N16" s="350" t="s">
        <v>255</v>
      </c>
      <c r="O16" s="352" t="s">
        <v>255</v>
      </c>
    </row>
    <row r="17" spans="2:15" s="331" customFormat="1" ht="12.75" x14ac:dyDescent="0.2">
      <c r="B17" s="741"/>
      <c r="C17" s="345" t="s">
        <v>58</v>
      </c>
      <c r="D17" s="377">
        <v>0</v>
      </c>
      <c r="E17" s="347">
        <v>0</v>
      </c>
      <c r="F17" s="376">
        <v>0</v>
      </c>
      <c r="G17" s="349">
        <v>0</v>
      </c>
      <c r="H17" s="349">
        <v>0</v>
      </c>
      <c r="I17" s="349" t="s">
        <v>255</v>
      </c>
      <c r="J17" s="349">
        <v>0</v>
      </c>
      <c r="K17" s="347">
        <v>0</v>
      </c>
      <c r="L17" s="347">
        <v>0</v>
      </c>
      <c r="M17" s="347">
        <v>0</v>
      </c>
      <c r="N17" s="350">
        <v>0</v>
      </c>
      <c r="O17" s="352" t="s">
        <v>255</v>
      </c>
    </row>
    <row r="18" spans="2:15" s="331" customFormat="1" ht="12.75" x14ac:dyDescent="0.2">
      <c r="B18" s="742"/>
      <c r="C18" s="723" t="s">
        <v>204</v>
      </c>
      <c r="D18" s="729">
        <v>15100</v>
      </c>
      <c r="E18" s="724">
        <v>15100</v>
      </c>
      <c r="F18" s="725">
        <v>0</v>
      </c>
      <c r="G18" s="726">
        <v>0</v>
      </c>
      <c r="H18" s="726">
        <v>0</v>
      </c>
      <c r="I18" s="726">
        <v>0</v>
      </c>
      <c r="J18" s="726" t="s">
        <v>255</v>
      </c>
      <c r="K18" s="724">
        <v>0</v>
      </c>
      <c r="L18" s="724">
        <v>0</v>
      </c>
      <c r="M18" s="724">
        <v>0</v>
      </c>
      <c r="N18" s="727">
        <v>0</v>
      </c>
      <c r="O18" s="728">
        <v>0</v>
      </c>
    </row>
    <row r="19" spans="2:15" s="331" customFormat="1" ht="12.75" x14ac:dyDescent="0.2">
      <c r="B19" s="742"/>
      <c r="C19" s="723" t="s">
        <v>60</v>
      </c>
      <c r="D19" s="729">
        <v>0</v>
      </c>
      <c r="E19" s="724">
        <v>0</v>
      </c>
      <c r="F19" s="725">
        <v>0</v>
      </c>
      <c r="G19" s="726">
        <v>0</v>
      </c>
      <c r="H19" s="726">
        <v>0</v>
      </c>
      <c r="I19" s="726">
        <v>0</v>
      </c>
      <c r="J19" s="726" t="s">
        <v>255</v>
      </c>
      <c r="K19" s="724">
        <v>0</v>
      </c>
      <c r="L19" s="724">
        <v>0</v>
      </c>
      <c r="M19" s="724">
        <v>0</v>
      </c>
      <c r="N19" s="727">
        <v>0</v>
      </c>
      <c r="O19" s="728" t="s">
        <v>255</v>
      </c>
    </row>
    <row r="20" spans="2:15" s="331" customFormat="1" ht="12.75" x14ac:dyDescent="0.2">
      <c r="B20" s="742"/>
      <c r="C20" s="723" t="s">
        <v>61</v>
      </c>
      <c r="D20" s="377">
        <v>0</v>
      </c>
      <c r="E20" s="724">
        <v>0</v>
      </c>
      <c r="F20" s="725">
        <v>0</v>
      </c>
      <c r="G20" s="726">
        <v>0</v>
      </c>
      <c r="H20" s="726">
        <v>0</v>
      </c>
      <c r="I20" s="726">
        <v>0</v>
      </c>
      <c r="J20" s="726" t="s">
        <v>255</v>
      </c>
      <c r="K20" s="724">
        <v>0</v>
      </c>
      <c r="L20" s="724">
        <v>0</v>
      </c>
      <c r="M20" s="724">
        <v>0</v>
      </c>
      <c r="N20" s="727">
        <v>0</v>
      </c>
      <c r="O20" s="728" t="s">
        <v>255</v>
      </c>
    </row>
    <row r="21" spans="2:15" s="331" customFormat="1" ht="12.75" x14ac:dyDescent="0.2">
      <c r="B21" s="741"/>
      <c r="C21" s="345" t="s">
        <v>62</v>
      </c>
      <c r="D21" s="346">
        <v>0</v>
      </c>
      <c r="E21" s="347">
        <v>0</v>
      </c>
      <c r="F21" s="376">
        <v>0</v>
      </c>
      <c r="G21" s="349">
        <v>0</v>
      </c>
      <c r="H21" s="349">
        <v>0</v>
      </c>
      <c r="I21" s="349">
        <v>0</v>
      </c>
      <c r="J21" s="349">
        <v>0</v>
      </c>
      <c r="K21" s="347">
        <v>0</v>
      </c>
      <c r="L21" s="347">
        <v>0</v>
      </c>
      <c r="M21" s="347">
        <v>0</v>
      </c>
      <c r="N21" s="350">
        <v>0</v>
      </c>
      <c r="O21" s="352" t="s">
        <v>255</v>
      </c>
    </row>
    <row r="22" spans="2:15" s="331" customFormat="1" ht="12.75" x14ac:dyDescent="0.2">
      <c r="B22" s="741"/>
      <c r="C22" s="345" t="s">
        <v>107</v>
      </c>
      <c r="D22" s="346">
        <v>0</v>
      </c>
      <c r="E22" s="347">
        <v>0</v>
      </c>
      <c r="F22" s="376">
        <v>0</v>
      </c>
      <c r="G22" s="349">
        <v>0</v>
      </c>
      <c r="H22" s="349">
        <v>0</v>
      </c>
      <c r="I22" s="349">
        <v>0</v>
      </c>
      <c r="J22" s="349" t="s">
        <v>255</v>
      </c>
      <c r="K22" s="347">
        <v>0</v>
      </c>
      <c r="L22" s="347">
        <v>0</v>
      </c>
      <c r="M22" s="347">
        <v>0</v>
      </c>
      <c r="N22" s="350">
        <v>0</v>
      </c>
      <c r="O22" s="352">
        <v>0</v>
      </c>
    </row>
    <row r="23" spans="2:15" s="331" customFormat="1" ht="12.75" x14ac:dyDescent="0.2">
      <c r="B23" s="741"/>
      <c r="C23" s="345" t="s">
        <v>152</v>
      </c>
      <c r="D23" s="346">
        <v>0</v>
      </c>
      <c r="E23" s="347">
        <v>0</v>
      </c>
      <c r="F23" s="376">
        <v>0</v>
      </c>
      <c r="G23" s="349">
        <v>0</v>
      </c>
      <c r="H23" s="349">
        <v>0</v>
      </c>
      <c r="I23" s="349">
        <v>0</v>
      </c>
      <c r="J23" s="349">
        <v>0</v>
      </c>
      <c r="K23" s="347">
        <v>0</v>
      </c>
      <c r="L23" s="347">
        <v>0</v>
      </c>
      <c r="M23" s="347">
        <v>0</v>
      </c>
      <c r="N23" s="350">
        <v>0</v>
      </c>
      <c r="O23" s="352">
        <v>0</v>
      </c>
    </row>
    <row r="24" spans="2:15" s="331" customFormat="1" ht="12.75" x14ac:dyDescent="0.2">
      <c r="B24" s="741"/>
      <c r="C24" s="345" t="s">
        <v>153</v>
      </c>
      <c r="D24" s="346">
        <v>0</v>
      </c>
      <c r="E24" s="347">
        <v>0</v>
      </c>
      <c r="F24" s="376">
        <v>0</v>
      </c>
      <c r="G24" s="349">
        <v>0</v>
      </c>
      <c r="H24" s="349">
        <v>0</v>
      </c>
      <c r="I24" s="349">
        <v>0</v>
      </c>
      <c r="J24" s="349" t="s">
        <v>255</v>
      </c>
      <c r="K24" s="347">
        <v>0</v>
      </c>
      <c r="L24" s="347">
        <v>0</v>
      </c>
      <c r="M24" s="347">
        <v>0</v>
      </c>
      <c r="N24" s="350">
        <v>0</v>
      </c>
      <c r="O24" s="352">
        <v>0</v>
      </c>
    </row>
    <row r="25" spans="2:15" s="331" customFormat="1" ht="12.75" x14ac:dyDescent="0.2">
      <c r="B25" s="741"/>
      <c r="C25" s="360" t="s">
        <v>179</v>
      </c>
      <c r="D25" s="346">
        <v>0</v>
      </c>
      <c r="E25" s="347">
        <v>0</v>
      </c>
      <c r="F25" s="376">
        <v>0</v>
      </c>
      <c r="G25" s="349">
        <v>0</v>
      </c>
      <c r="H25" s="349">
        <v>0</v>
      </c>
      <c r="I25" s="349">
        <v>0</v>
      </c>
      <c r="J25" s="349" t="s">
        <v>255</v>
      </c>
      <c r="K25" s="378">
        <v>0</v>
      </c>
      <c r="L25" s="378">
        <v>0</v>
      </c>
      <c r="M25" s="378">
        <v>0</v>
      </c>
      <c r="N25" s="379">
        <v>0</v>
      </c>
      <c r="O25" s="352">
        <v>0</v>
      </c>
    </row>
    <row r="26" spans="2:15" s="331" customFormat="1" ht="12.75" x14ac:dyDescent="0.2">
      <c r="B26" s="741"/>
      <c r="C26" s="345" t="s">
        <v>181</v>
      </c>
      <c r="D26" s="346">
        <v>0</v>
      </c>
      <c r="E26" s="347">
        <v>0</v>
      </c>
      <c r="F26" s="376">
        <v>0</v>
      </c>
      <c r="G26" s="349">
        <v>0</v>
      </c>
      <c r="H26" s="349">
        <v>0</v>
      </c>
      <c r="I26" s="349">
        <v>0</v>
      </c>
      <c r="J26" s="349" t="s">
        <v>255</v>
      </c>
      <c r="K26" s="347">
        <v>0</v>
      </c>
      <c r="L26" s="347">
        <v>0</v>
      </c>
      <c r="M26" s="347">
        <v>0</v>
      </c>
      <c r="N26" s="350">
        <v>0</v>
      </c>
      <c r="O26" s="352">
        <v>0</v>
      </c>
    </row>
    <row r="27" spans="2:15" s="331" customFormat="1" ht="12.75" x14ac:dyDescent="0.2">
      <c r="B27" s="741"/>
      <c r="C27" s="345" t="s">
        <v>180</v>
      </c>
      <c r="D27" s="346">
        <v>0</v>
      </c>
      <c r="E27" s="357">
        <v>0</v>
      </c>
      <c r="F27" s="380">
        <v>0</v>
      </c>
      <c r="G27" s="356">
        <v>0</v>
      </c>
      <c r="H27" s="356">
        <v>0</v>
      </c>
      <c r="I27" s="349">
        <v>0</v>
      </c>
      <c r="J27" s="356">
        <v>0</v>
      </c>
      <c r="K27" s="347">
        <v>0</v>
      </c>
      <c r="L27" s="347">
        <v>0</v>
      </c>
      <c r="M27" s="347">
        <v>0</v>
      </c>
      <c r="N27" s="379">
        <v>0</v>
      </c>
      <c r="O27" s="352">
        <v>0</v>
      </c>
    </row>
    <row r="28" spans="2:15" s="331" customFormat="1" ht="12.75" x14ac:dyDescent="0.2">
      <c r="B28" s="741"/>
      <c r="C28" s="345" t="s">
        <v>182</v>
      </c>
      <c r="D28" s="346">
        <v>0</v>
      </c>
      <c r="E28" s="357">
        <v>0</v>
      </c>
      <c r="F28" s="380">
        <v>0</v>
      </c>
      <c r="G28" s="356">
        <v>0</v>
      </c>
      <c r="H28" s="356">
        <v>0</v>
      </c>
      <c r="I28" s="349">
        <v>0</v>
      </c>
      <c r="J28" s="362" t="s">
        <v>255</v>
      </c>
      <c r="K28" s="342">
        <v>0</v>
      </c>
      <c r="L28" s="342">
        <v>0</v>
      </c>
      <c r="M28" s="342">
        <v>0</v>
      </c>
      <c r="N28" s="381">
        <v>0</v>
      </c>
      <c r="O28" s="352">
        <v>0</v>
      </c>
    </row>
    <row r="29" spans="2:15" s="331" customFormat="1" ht="12.75" x14ac:dyDescent="0.2">
      <c r="B29" s="741"/>
      <c r="C29" s="345" t="s">
        <v>183</v>
      </c>
      <c r="D29" s="382">
        <v>0</v>
      </c>
      <c r="E29" s="354">
        <v>0</v>
      </c>
      <c r="F29" s="374">
        <v>0</v>
      </c>
      <c r="G29" s="362">
        <v>0</v>
      </c>
      <c r="H29" s="362">
        <v>0</v>
      </c>
      <c r="I29" s="342">
        <v>0</v>
      </c>
      <c r="J29" s="342">
        <v>0</v>
      </c>
      <c r="K29" s="383">
        <v>0</v>
      </c>
      <c r="L29" s="383">
        <v>0</v>
      </c>
      <c r="M29" s="383">
        <v>0</v>
      </c>
      <c r="N29" s="342" t="s">
        <v>255</v>
      </c>
      <c r="O29" s="384" t="s">
        <v>255</v>
      </c>
    </row>
    <row r="30" spans="2:15" s="331" customFormat="1" ht="12.75" x14ac:dyDescent="0.2">
      <c r="B30" s="741"/>
      <c r="C30" s="345" t="s">
        <v>252</v>
      </c>
      <c r="D30" s="346">
        <v>0</v>
      </c>
      <c r="E30" s="347">
        <v>0</v>
      </c>
      <c r="F30" s="376">
        <v>0</v>
      </c>
      <c r="G30" s="349">
        <v>0</v>
      </c>
      <c r="H30" s="349">
        <v>0</v>
      </c>
      <c r="I30" s="349" t="s">
        <v>255</v>
      </c>
      <c r="J30" s="349">
        <v>0</v>
      </c>
      <c r="K30" s="356">
        <v>0</v>
      </c>
      <c r="L30" s="356">
        <v>0</v>
      </c>
      <c r="M30" s="356">
        <v>0</v>
      </c>
      <c r="N30" s="358">
        <v>0</v>
      </c>
      <c r="O30" s="384">
        <v>0</v>
      </c>
    </row>
    <row r="31" spans="2:15" s="331" customFormat="1" ht="12.75" x14ac:dyDescent="0.2">
      <c r="B31" s="741"/>
      <c r="C31" s="353" t="s">
        <v>253</v>
      </c>
      <c r="D31" s="346">
        <v>0</v>
      </c>
      <c r="E31" s="357">
        <v>0</v>
      </c>
      <c r="F31" s="380">
        <v>0</v>
      </c>
      <c r="G31" s="356">
        <v>0</v>
      </c>
      <c r="H31" s="356">
        <v>0</v>
      </c>
      <c r="I31" s="356">
        <v>0</v>
      </c>
      <c r="J31" s="356" t="s">
        <v>255</v>
      </c>
      <c r="K31" s="347">
        <v>0</v>
      </c>
      <c r="L31" s="347">
        <v>0</v>
      </c>
      <c r="M31" s="347">
        <v>0</v>
      </c>
      <c r="N31" s="379">
        <v>0</v>
      </c>
      <c r="O31" s="352">
        <v>0</v>
      </c>
    </row>
    <row r="32" spans="2:15" s="331" customFormat="1" ht="12.75" x14ac:dyDescent="0.2">
      <c r="B32" s="741"/>
      <c r="C32" s="353" t="s">
        <v>254</v>
      </c>
      <c r="D32" s="346">
        <v>0</v>
      </c>
      <c r="E32" s="357">
        <v>0</v>
      </c>
      <c r="F32" s="380">
        <v>0</v>
      </c>
      <c r="G32" s="356">
        <v>0</v>
      </c>
      <c r="H32" s="356">
        <v>0</v>
      </c>
      <c r="I32" s="356">
        <v>0</v>
      </c>
      <c r="J32" s="356">
        <v>0</v>
      </c>
      <c r="K32" s="347">
        <v>0</v>
      </c>
      <c r="L32" s="347">
        <v>0</v>
      </c>
      <c r="M32" s="347">
        <v>0</v>
      </c>
      <c r="N32" s="356" t="s">
        <v>255</v>
      </c>
      <c r="O32" s="352">
        <v>0</v>
      </c>
    </row>
    <row r="33" spans="1:16" s="331" customFormat="1" ht="12.75" x14ac:dyDescent="0.2">
      <c r="B33" s="741"/>
      <c r="C33" s="360" t="s">
        <v>219</v>
      </c>
      <c r="D33" s="346">
        <v>0</v>
      </c>
      <c r="E33" s="357">
        <v>0</v>
      </c>
      <c r="F33" s="380">
        <v>0</v>
      </c>
      <c r="G33" s="356">
        <v>0</v>
      </c>
      <c r="H33" s="356">
        <v>0</v>
      </c>
      <c r="I33" s="356">
        <v>0</v>
      </c>
      <c r="J33" s="356" t="s">
        <v>255</v>
      </c>
      <c r="K33" s="347">
        <v>0</v>
      </c>
      <c r="L33" s="347">
        <v>0</v>
      </c>
      <c r="M33" s="347">
        <v>0</v>
      </c>
      <c r="N33" s="356">
        <v>0</v>
      </c>
      <c r="O33" s="352">
        <v>0</v>
      </c>
    </row>
    <row r="34" spans="1:16" s="331" customFormat="1" ht="12.75" x14ac:dyDescent="0.2">
      <c r="B34" s="741"/>
      <c r="C34" s="385" t="s">
        <v>184</v>
      </c>
      <c r="D34" s="377">
        <v>0</v>
      </c>
      <c r="E34" s="354">
        <v>0</v>
      </c>
      <c r="F34" s="374">
        <v>0</v>
      </c>
      <c r="G34" s="362">
        <v>0</v>
      </c>
      <c r="H34" s="362">
        <v>0</v>
      </c>
      <c r="I34" s="362">
        <v>0</v>
      </c>
      <c r="J34" s="362" t="s">
        <v>255</v>
      </c>
      <c r="K34" s="362">
        <v>0</v>
      </c>
      <c r="L34" s="362">
        <v>0</v>
      </c>
      <c r="M34" s="362">
        <v>0</v>
      </c>
      <c r="N34" s="364">
        <v>0</v>
      </c>
      <c r="O34" s="386" t="s">
        <v>255</v>
      </c>
    </row>
    <row r="35" spans="1:16" s="331" customFormat="1" ht="12.75" x14ac:dyDescent="0.2">
      <c r="A35" s="332"/>
      <c r="B35" s="740" t="s">
        <v>50</v>
      </c>
      <c r="C35" s="740"/>
      <c r="D35" s="643">
        <v>619979.13740000001</v>
      </c>
      <c r="E35" s="644">
        <v>26130.1374</v>
      </c>
      <c r="F35" s="643">
        <v>593849</v>
      </c>
      <c r="G35" s="691">
        <v>3461.93</v>
      </c>
      <c r="H35" s="306">
        <v>0</v>
      </c>
      <c r="I35" s="306">
        <v>2906.36</v>
      </c>
      <c r="J35" s="306">
        <v>4143.8600000000015</v>
      </c>
      <c r="K35" s="306">
        <v>0</v>
      </c>
      <c r="L35" s="306">
        <v>0</v>
      </c>
      <c r="M35" s="306">
        <v>0</v>
      </c>
      <c r="N35" s="306">
        <v>1117.51</v>
      </c>
      <c r="O35" s="306">
        <v>68.89</v>
      </c>
      <c r="P35" s="366"/>
    </row>
    <row r="36" spans="1:16" s="331" customFormat="1" ht="12.75" customHeight="1" x14ac:dyDescent="0.2">
      <c r="A36" s="332"/>
      <c r="B36" s="752" t="s">
        <v>68</v>
      </c>
      <c r="C36" s="345" t="s">
        <v>186</v>
      </c>
      <c r="D36" s="346" t="s">
        <v>255</v>
      </c>
      <c r="E36" s="347" t="s">
        <v>255</v>
      </c>
      <c r="F36" s="376" t="s">
        <v>255</v>
      </c>
      <c r="G36" s="349">
        <v>0</v>
      </c>
      <c r="H36" s="349">
        <v>0</v>
      </c>
      <c r="I36" s="349">
        <v>0</v>
      </c>
      <c r="J36" s="349">
        <v>0</v>
      </c>
      <c r="K36" s="347" t="s">
        <v>255</v>
      </c>
      <c r="L36" s="347">
        <v>0</v>
      </c>
      <c r="M36" s="347" t="s">
        <v>255</v>
      </c>
      <c r="N36" s="350">
        <v>0</v>
      </c>
      <c r="O36" s="352" t="s">
        <v>255</v>
      </c>
    </row>
    <row r="37" spans="1:16" s="331" customFormat="1" ht="12.75" customHeight="1" x14ac:dyDescent="0.2">
      <c r="A37" s="332"/>
      <c r="B37" s="750"/>
      <c r="C37" s="345" t="s">
        <v>69</v>
      </c>
      <c r="D37" s="346">
        <v>0</v>
      </c>
      <c r="E37" s="347">
        <v>0</v>
      </c>
      <c r="F37" s="376">
        <v>0</v>
      </c>
      <c r="G37" s="349">
        <v>0</v>
      </c>
      <c r="H37" s="349">
        <v>0</v>
      </c>
      <c r="I37" s="349">
        <v>0</v>
      </c>
      <c r="J37" s="349">
        <v>0</v>
      </c>
      <c r="K37" s="347">
        <v>0</v>
      </c>
      <c r="L37" s="347">
        <v>0</v>
      </c>
      <c r="M37" s="347">
        <v>0</v>
      </c>
      <c r="N37" s="347">
        <v>0</v>
      </c>
      <c r="O37" s="352">
        <v>0</v>
      </c>
    </row>
    <row r="38" spans="1:16" s="331" customFormat="1" ht="12.75" x14ac:dyDescent="0.2">
      <c r="B38" s="750"/>
      <c r="C38" s="345" t="s">
        <v>83</v>
      </c>
      <c r="D38" s="346">
        <v>0</v>
      </c>
      <c r="E38" s="347">
        <v>0</v>
      </c>
      <c r="F38" s="376">
        <v>0</v>
      </c>
      <c r="G38" s="349">
        <v>0</v>
      </c>
      <c r="H38" s="349">
        <v>0</v>
      </c>
      <c r="I38" s="349">
        <v>0</v>
      </c>
      <c r="J38" s="349">
        <v>0</v>
      </c>
      <c r="K38" s="347">
        <v>0</v>
      </c>
      <c r="L38" s="347">
        <v>0</v>
      </c>
      <c r="M38" s="347">
        <v>0</v>
      </c>
      <c r="N38" s="350">
        <v>0</v>
      </c>
      <c r="O38" s="352">
        <v>0</v>
      </c>
    </row>
    <row r="39" spans="1:16" s="331" customFormat="1" ht="12.75" x14ac:dyDescent="0.2">
      <c r="B39" s="750"/>
      <c r="C39" s="345" t="s">
        <v>82</v>
      </c>
      <c r="D39" s="346" t="s">
        <v>255</v>
      </c>
      <c r="E39" s="347">
        <v>0</v>
      </c>
      <c r="F39" s="376" t="s">
        <v>255</v>
      </c>
      <c r="G39" s="349">
        <v>0</v>
      </c>
      <c r="H39" s="349">
        <v>0</v>
      </c>
      <c r="I39" s="349">
        <v>0</v>
      </c>
      <c r="J39" s="349">
        <v>0</v>
      </c>
      <c r="K39" s="347" t="s">
        <v>255</v>
      </c>
      <c r="L39" s="347">
        <v>0</v>
      </c>
      <c r="M39" s="347" t="s">
        <v>255</v>
      </c>
      <c r="N39" s="350">
        <v>0</v>
      </c>
      <c r="O39" s="352">
        <v>0</v>
      </c>
    </row>
    <row r="40" spans="1:16" s="331" customFormat="1" ht="12.75" x14ac:dyDescent="0.2">
      <c r="B40" s="750"/>
      <c r="C40" s="345" t="s">
        <v>203</v>
      </c>
      <c r="D40" s="346">
        <v>0</v>
      </c>
      <c r="E40" s="347">
        <v>0</v>
      </c>
      <c r="F40" s="376">
        <v>0</v>
      </c>
      <c r="G40" s="349">
        <v>0</v>
      </c>
      <c r="H40" s="349">
        <v>0</v>
      </c>
      <c r="I40" s="349">
        <v>0</v>
      </c>
      <c r="J40" s="349">
        <v>0</v>
      </c>
      <c r="K40" s="347">
        <v>0</v>
      </c>
      <c r="L40" s="347">
        <v>0</v>
      </c>
      <c r="M40" s="347">
        <v>0</v>
      </c>
      <c r="N40" s="350">
        <v>0</v>
      </c>
      <c r="O40" s="352">
        <v>0</v>
      </c>
    </row>
    <row r="41" spans="1:16" s="331" customFormat="1" ht="12.75" x14ac:dyDescent="0.2">
      <c r="B41" s="750"/>
      <c r="C41" s="345" t="s">
        <v>54</v>
      </c>
      <c r="D41" s="346">
        <v>11388889.560000001</v>
      </c>
      <c r="E41" s="347">
        <v>11136481.140000001</v>
      </c>
      <c r="F41" s="376">
        <v>252408.42</v>
      </c>
      <c r="G41" s="349" t="s">
        <v>255</v>
      </c>
      <c r="H41" s="349">
        <v>0</v>
      </c>
      <c r="I41" s="349" t="s">
        <v>255</v>
      </c>
      <c r="J41" s="349">
        <v>12928.692999999999</v>
      </c>
      <c r="K41" s="347">
        <v>61350.89</v>
      </c>
      <c r="L41" s="347">
        <v>0</v>
      </c>
      <c r="M41" s="347">
        <v>61350.89</v>
      </c>
      <c r="N41" s="350">
        <v>0</v>
      </c>
      <c r="O41" s="352">
        <v>0</v>
      </c>
    </row>
    <row r="42" spans="1:16" s="331" customFormat="1" ht="12.75" x14ac:dyDescent="0.2">
      <c r="B42" s="750"/>
      <c r="C42" s="345" t="s">
        <v>47</v>
      </c>
      <c r="D42" s="346" t="s">
        <v>255</v>
      </c>
      <c r="E42" s="347">
        <v>44623.539199999999</v>
      </c>
      <c r="F42" s="376" t="s">
        <v>255</v>
      </c>
      <c r="G42" s="349">
        <v>0</v>
      </c>
      <c r="H42" s="349">
        <v>0</v>
      </c>
      <c r="I42" s="349">
        <v>0</v>
      </c>
      <c r="J42" s="349">
        <v>105.9439</v>
      </c>
      <c r="K42" s="347" t="s">
        <v>255</v>
      </c>
      <c r="L42" s="347">
        <v>0</v>
      </c>
      <c r="M42" s="347" t="s">
        <v>255</v>
      </c>
      <c r="N42" s="350">
        <v>0</v>
      </c>
      <c r="O42" s="352" t="s">
        <v>255</v>
      </c>
    </row>
    <row r="43" spans="1:16" s="331" customFormat="1" ht="12.75" x14ac:dyDescent="0.2">
      <c r="B43" s="750"/>
      <c r="C43" s="345" t="s">
        <v>187</v>
      </c>
      <c r="D43" s="346">
        <v>21085713.799999997</v>
      </c>
      <c r="E43" s="347">
        <v>21085713.799999997</v>
      </c>
      <c r="F43" s="376">
        <v>0</v>
      </c>
      <c r="G43" s="349">
        <v>0</v>
      </c>
      <c r="H43" s="349">
        <v>0</v>
      </c>
      <c r="I43" s="349">
        <v>0</v>
      </c>
      <c r="J43" s="349">
        <v>60819.473999999995</v>
      </c>
      <c r="K43" s="347">
        <v>0</v>
      </c>
      <c r="L43" s="347">
        <v>0</v>
      </c>
      <c r="M43" s="347">
        <v>0</v>
      </c>
      <c r="N43" s="350">
        <v>0</v>
      </c>
      <c r="O43" s="352">
        <v>0</v>
      </c>
    </row>
    <row r="44" spans="1:16" s="331" customFormat="1" ht="12.75" x14ac:dyDescent="0.2">
      <c r="B44" s="750"/>
      <c r="C44" s="345" t="s">
        <v>188</v>
      </c>
      <c r="D44" s="346" t="s">
        <v>255</v>
      </c>
      <c r="E44" s="347" t="s">
        <v>255</v>
      </c>
      <c r="F44" s="376">
        <v>0</v>
      </c>
      <c r="G44" s="349">
        <v>0</v>
      </c>
      <c r="H44" s="349">
        <v>0</v>
      </c>
      <c r="I44" s="349">
        <v>0</v>
      </c>
      <c r="J44" s="349" t="s">
        <v>255</v>
      </c>
      <c r="K44" s="347">
        <v>0</v>
      </c>
      <c r="L44" s="347">
        <v>0</v>
      </c>
      <c r="M44" s="347">
        <v>0</v>
      </c>
      <c r="N44" s="350">
        <v>0</v>
      </c>
      <c r="O44" s="352">
        <v>0</v>
      </c>
    </row>
    <row r="45" spans="1:16" s="331" customFormat="1" ht="12.75" x14ac:dyDescent="0.2">
      <c r="B45" s="750"/>
      <c r="C45" s="723" t="s">
        <v>81</v>
      </c>
      <c r="D45" s="729" t="s">
        <v>255</v>
      </c>
      <c r="E45" s="724" t="s">
        <v>255</v>
      </c>
      <c r="F45" s="725">
        <v>0</v>
      </c>
      <c r="G45" s="726">
        <v>0</v>
      </c>
      <c r="H45" s="726">
        <v>0</v>
      </c>
      <c r="I45" s="726">
        <v>0</v>
      </c>
      <c r="J45" s="726" t="s">
        <v>255</v>
      </c>
      <c r="K45" s="724">
        <v>0</v>
      </c>
      <c r="L45" s="724">
        <v>0</v>
      </c>
      <c r="M45" s="724">
        <v>0</v>
      </c>
      <c r="N45" s="727">
        <v>0</v>
      </c>
      <c r="O45" s="728">
        <v>0</v>
      </c>
    </row>
    <row r="46" spans="1:16" s="331" customFormat="1" ht="12.75" x14ac:dyDescent="0.2">
      <c r="B46" s="750"/>
      <c r="C46" s="723" t="s">
        <v>73</v>
      </c>
      <c r="D46" s="729">
        <v>7721458.9500000011</v>
      </c>
      <c r="E46" s="724">
        <v>7721458.9500000011</v>
      </c>
      <c r="F46" s="725">
        <v>0</v>
      </c>
      <c r="G46" s="726">
        <v>0</v>
      </c>
      <c r="H46" s="726">
        <v>0</v>
      </c>
      <c r="I46" s="726">
        <v>0</v>
      </c>
      <c r="J46" s="726">
        <v>29957.088</v>
      </c>
      <c r="K46" s="724">
        <v>0</v>
      </c>
      <c r="L46" s="724">
        <v>0</v>
      </c>
      <c r="M46" s="724">
        <v>0</v>
      </c>
      <c r="N46" s="727">
        <v>0</v>
      </c>
      <c r="O46" s="728">
        <v>0</v>
      </c>
    </row>
    <row r="47" spans="1:16" s="331" customFormat="1" ht="12.75" x14ac:dyDescent="0.2">
      <c r="B47" s="750"/>
      <c r="C47" s="723" t="s">
        <v>206</v>
      </c>
      <c r="D47" s="729" t="s">
        <v>255</v>
      </c>
      <c r="E47" s="724" t="s">
        <v>255</v>
      </c>
      <c r="F47" s="725">
        <v>0</v>
      </c>
      <c r="G47" s="726">
        <v>0</v>
      </c>
      <c r="H47" s="726">
        <v>0</v>
      </c>
      <c r="I47" s="726" t="s">
        <v>255</v>
      </c>
      <c r="J47" s="726" t="s">
        <v>255</v>
      </c>
      <c r="K47" s="724">
        <v>0</v>
      </c>
      <c r="L47" s="724">
        <v>0</v>
      </c>
      <c r="M47" s="724">
        <v>0</v>
      </c>
      <c r="N47" s="727">
        <v>0</v>
      </c>
      <c r="O47" s="728">
        <v>0</v>
      </c>
    </row>
    <row r="48" spans="1:16" s="331" customFormat="1" ht="12.75" x14ac:dyDescent="0.2">
      <c r="B48" s="750"/>
      <c r="C48" s="345" t="s">
        <v>75</v>
      </c>
      <c r="D48" s="346" t="s">
        <v>255</v>
      </c>
      <c r="E48" s="347" t="s">
        <v>255</v>
      </c>
      <c r="F48" s="376">
        <v>0</v>
      </c>
      <c r="G48" s="349">
        <v>0</v>
      </c>
      <c r="H48" s="349">
        <v>0</v>
      </c>
      <c r="I48" s="349" t="s">
        <v>255</v>
      </c>
      <c r="J48" s="349" t="s">
        <v>255</v>
      </c>
      <c r="K48" s="347">
        <v>0</v>
      </c>
      <c r="L48" s="347">
        <v>0</v>
      </c>
      <c r="M48" s="347">
        <v>0</v>
      </c>
      <c r="N48" s="350">
        <v>0</v>
      </c>
      <c r="O48" s="352">
        <v>0</v>
      </c>
    </row>
    <row r="49" spans="1:16" s="331" customFormat="1" ht="12.75" x14ac:dyDescent="0.2">
      <c r="B49" s="750"/>
      <c r="C49" s="345" t="s">
        <v>208</v>
      </c>
      <c r="D49" s="346" t="s">
        <v>255</v>
      </c>
      <c r="E49" s="347" t="s">
        <v>255</v>
      </c>
      <c r="F49" s="376">
        <v>0</v>
      </c>
      <c r="G49" s="349">
        <v>0</v>
      </c>
      <c r="H49" s="349">
        <v>0</v>
      </c>
      <c r="I49" s="349">
        <v>0</v>
      </c>
      <c r="J49" s="349" t="s">
        <v>255</v>
      </c>
      <c r="K49" s="347">
        <v>0</v>
      </c>
      <c r="L49" s="347">
        <v>0</v>
      </c>
      <c r="M49" s="347">
        <v>0</v>
      </c>
      <c r="N49" s="350">
        <v>0</v>
      </c>
      <c r="O49" s="351">
        <v>0</v>
      </c>
    </row>
    <row r="50" spans="1:16" s="331" customFormat="1" ht="12.75" x14ac:dyDescent="0.2">
      <c r="B50" s="750"/>
      <c r="C50" s="345" t="s">
        <v>205</v>
      </c>
      <c r="D50" s="346">
        <v>1405403.93</v>
      </c>
      <c r="E50" s="347">
        <v>1405403.93</v>
      </c>
      <c r="F50" s="376">
        <v>0</v>
      </c>
      <c r="G50" s="349">
        <v>0</v>
      </c>
      <c r="H50" s="349">
        <v>0</v>
      </c>
      <c r="I50" s="349" t="s">
        <v>255</v>
      </c>
      <c r="J50" s="349">
        <v>91743.468999999997</v>
      </c>
      <c r="K50" s="347">
        <v>0</v>
      </c>
      <c r="L50" s="347">
        <v>0</v>
      </c>
      <c r="M50" s="347">
        <v>0</v>
      </c>
      <c r="N50" s="350">
        <v>0</v>
      </c>
      <c r="O50" s="352">
        <v>0</v>
      </c>
    </row>
    <row r="51" spans="1:16" s="331" customFormat="1" ht="12.75" x14ac:dyDescent="0.2">
      <c r="B51" s="750"/>
      <c r="C51" s="345" t="s">
        <v>79</v>
      </c>
      <c r="D51" s="346">
        <v>2049181.14</v>
      </c>
      <c r="E51" s="349">
        <v>2049181.14</v>
      </c>
      <c r="F51" s="376">
        <v>0</v>
      </c>
      <c r="G51" s="349">
        <v>0</v>
      </c>
      <c r="H51" s="349">
        <v>0</v>
      </c>
      <c r="I51" s="349" t="s">
        <v>255</v>
      </c>
      <c r="J51" s="349">
        <v>160775.22500000001</v>
      </c>
      <c r="K51" s="347">
        <v>0</v>
      </c>
      <c r="L51" s="347">
        <v>0</v>
      </c>
      <c r="M51" s="347">
        <v>0</v>
      </c>
      <c r="N51" s="350">
        <v>0</v>
      </c>
      <c r="O51" s="352">
        <v>0</v>
      </c>
    </row>
    <row r="52" spans="1:16" s="331" customFormat="1" ht="12.75" x14ac:dyDescent="0.2">
      <c r="B52" s="750"/>
      <c r="C52" s="345" t="s">
        <v>64</v>
      </c>
      <c r="D52" s="346">
        <v>0</v>
      </c>
      <c r="E52" s="347">
        <v>0</v>
      </c>
      <c r="F52" s="376">
        <v>0</v>
      </c>
      <c r="G52" s="349">
        <v>0</v>
      </c>
      <c r="H52" s="349">
        <v>0</v>
      </c>
      <c r="I52" s="349">
        <v>0</v>
      </c>
      <c r="J52" s="349">
        <v>0</v>
      </c>
      <c r="K52" s="347">
        <v>0</v>
      </c>
      <c r="L52" s="347">
        <v>0</v>
      </c>
      <c r="M52" s="347">
        <v>0</v>
      </c>
      <c r="N52" s="350">
        <v>0</v>
      </c>
      <c r="O52" s="352">
        <v>0</v>
      </c>
    </row>
    <row r="53" spans="1:16" s="331" customFormat="1" ht="12.75" x14ac:dyDescent="0.2">
      <c r="B53" s="750"/>
      <c r="C53" s="345" t="s">
        <v>209</v>
      </c>
      <c r="D53" s="346" t="s">
        <v>255</v>
      </c>
      <c r="E53" s="347" t="s">
        <v>255</v>
      </c>
      <c r="F53" s="376">
        <v>0</v>
      </c>
      <c r="G53" s="349">
        <v>0</v>
      </c>
      <c r="H53" s="349">
        <v>0</v>
      </c>
      <c r="I53" s="349">
        <v>0</v>
      </c>
      <c r="J53" s="349" t="s">
        <v>255</v>
      </c>
      <c r="K53" s="347">
        <v>0</v>
      </c>
      <c r="L53" s="347">
        <v>0</v>
      </c>
      <c r="M53" s="347">
        <v>0</v>
      </c>
      <c r="N53" s="350">
        <v>0</v>
      </c>
      <c r="O53" s="352">
        <v>0</v>
      </c>
    </row>
    <row r="54" spans="1:16" s="331" customFormat="1" ht="12.75" x14ac:dyDescent="0.2">
      <c r="B54" s="750"/>
      <c r="C54" s="345" t="s">
        <v>221</v>
      </c>
      <c r="D54" s="346">
        <v>0</v>
      </c>
      <c r="E54" s="347">
        <v>0</v>
      </c>
      <c r="F54" s="376">
        <v>0</v>
      </c>
      <c r="G54" s="349">
        <v>0</v>
      </c>
      <c r="H54" s="349">
        <v>0</v>
      </c>
      <c r="I54" s="349">
        <v>0</v>
      </c>
      <c r="J54" s="349">
        <v>0</v>
      </c>
      <c r="K54" s="347">
        <v>0</v>
      </c>
      <c r="L54" s="347">
        <v>0</v>
      </c>
      <c r="M54" s="347">
        <v>0</v>
      </c>
      <c r="N54" s="350">
        <v>0</v>
      </c>
      <c r="O54" s="352">
        <v>0</v>
      </c>
      <c r="P54" s="366"/>
    </row>
    <row r="55" spans="1:16" s="331" customFormat="1" ht="12.75" x14ac:dyDescent="0.2">
      <c r="B55" s="750"/>
      <c r="C55" s="360" t="s">
        <v>174</v>
      </c>
      <c r="D55" s="346" t="s">
        <v>255</v>
      </c>
      <c r="E55" s="347">
        <v>0</v>
      </c>
      <c r="F55" s="376" t="s">
        <v>255</v>
      </c>
      <c r="G55" s="349">
        <v>0</v>
      </c>
      <c r="H55" s="349">
        <v>0</v>
      </c>
      <c r="I55" s="349">
        <v>0</v>
      </c>
      <c r="J55" s="349">
        <v>0</v>
      </c>
      <c r="K55" s="347" t="s">
        <v>255</v>
      </c>
      <c r="L55" s="347">
        <v>0</v>
      </c>
      <c r="M55" s="347" t="s">
        <v>255</v>
      </c>
      <c r="N55" s="350">
        <v>0</v>
      </c>
      <c r="O55" s="352">
        <v>0</v>
      </c>
      <c r="P55" s="366"/>
    </row>
    <row r="56" spans="1:16" s="331" customFormat="1" ht="12.75" x14ac:dyDescent="0.2">
      <c r="B56" s="751"/>
      <c r="C56" s="345" t="s">
        <v>219</v>
      </c>
      <c r="D56" s="387" t="s">
        <v>255</v>
      </c>
      <c r="E56" s="354" t="s">
        <v>255</v>
      </c>
      <c r="F56" s="376">
        <v>0</v>
      </c>
      <c r="G56" s="349">
        <v>0</v>
      </c>
      <c r="H56" s="349">
        <v>0</v>
      </c>
      <c r="I56" s="349">
        <v>0</v>
      </c>
      <c r="J56" s="349" t="s">
        <v>255</v>
      </c>
      <c r="K56" s="347">
        <v>0</v>
      </c>
      <c r="L56" s="388">
        <v>0</v>
      </c>
      <c r="M56" s="388">
        <v>0</v>
      </c>
      <c r="N56" s="388">
        <v>0</v>
      </c>
      <c r="O56" s="386">
        <v>0</v>
      </c>
      <c r="P56" s="366"/>
    </row>
    <row r="57" spans="1:16" s="331" customFormat="1" ht="12.75" x14ac:dyDescent="0.2">
      <c r="A57" s="332"/>
      <c r="B57" s="740" t="s">
        <v>50</v>
      </c>
      <c r="C57" s="740"/>
      <c r="D57" s="307">
        <v>56241279.199999996</v>
      </c>
      <c r="E57" s="308">
        <v>55877589.199199997</v>
      </c>
      <c r="F57" s="308">
        <v>363690.00079999998</v>
      </c>
      <c r="G57" s="310" t="s">
        <v>255</v>
      </c>
      <c r="H57" s="304">
        <v>0</v>
      </c>
      <c r="I57" s="304" t="s">
        <v>255</v>
      </c>
      <c r="J57" s="304">
        <v>375060.38590000005</v>
      </c>
      <c r="K57" s="304">
        <v>68977.94</v>
      </c>
      <c r="L57" s="304">
        <v>0</v>
      </c>
      <c r="M57" s="304">
        <v>68977.94</v>
      </c>
      <c r="N57" s="308">
        <v>0</v>
      </c>
      <c r="O57" s="311">
        <v>8.9636400000000016</v>
      </c>
      <c r="P57" s="366"/>
    </row>
    <row r="58" spans="1:16" s="331" customFormat="1" ht="12.75" customHeight="1" x14ac:dyDescent="0.2">
      <c r="A58" s="332"/>
      <c r="B58" s="752" t="s">
        <v>84</v>
      </c>
      <c r="C58" s="353" t="s">
        <v>47</v>
      </c>
      <c r="D58" s="346" t="s">
        <v>255</v>
      </c>
      <c r="E58" s="312" t="s">
        <v>255</v>
      </c>
      <c r="F58" s="313" t="s">
        <v>255</v>
      </c>
      <c r="G58" s="314">
        <v>0</v>
      </c>
      <c r="H58" s="315">
        <v>0</v>
      </c>
      <c r="I58" s="316">
        <v>0</v>
      </c>
      <c r="J58" s="356" t="s">
        <v>255</v>
      </c>
      <c r="K58" s="347" t="s">
        <v>255</v>
      </c>
      <c r="L58" s="317">
        <v>0</v>
      </c>
      <c r="M58" s="347" t="s">
        <v>255</v>
      </c>
      <c r="N58" s="318">
        <v>0</v>
      </c>
      <c r="O58" s="319" t="s">
        <v>255</v>
      </c>
    </row>
    <row r="59" spans="1:16" s="331" customFormat="1" ht="12.75" x14ac:dyDescent="0.2">
      <c r="A59" s="332"/>
      <c r="B59" s="752"/>
      <c r="C59" s="389" t="s">
        <v>223</v>
      </c>
      <c r="D59" s="346">
        <v>0</v>
      </c>
      <c r="E59" s="312">
        <v>0</v>
      </c>
      <c r="F59" s="313">
        <v>0</v>
      </c>
      <c r="G59" s="314">
        <v>0</v>
      </c>
      <c r="H59" s="315">
        <v>0</v>
      </c>
      <c r="I59" s="321">
        <v>0</v>
      </c>
      <c r="J59" s="390">
        <v>0</v>
      </c>
      <c r="K59" s="347">
        <v>0</v>
      </c>
      <c r="L59" s="315">
        <v>0</v>
      </c>
      <c r="M59" s="347">
        <v>0</v>
      </c>
      <c r="N59" s="321">
        <v>0</v>
      </c>
      <c r="O59" s="322">
        <v>0</v>
      </c>
    </row>
    <row r="60" spans="1:16" s="331" customFormat="1" ht="12.75" x14ac:dyDescent="0.2">
      <c r="A60" s="332"/>
      <c r="B60" s="740" t="s">
        <v>50</v>
      </c>
      <c r="C60" s="740"/>
      <c r="D60" s="309" t="s">
        <v>255</v>
      </c>
      <c r="E60" s="308" t="s">
        <v>255</v>
      </c>
      <c r="F60" s="307" t="s">
        <v>255</v>
      </c>
      <c r="G60" s="310">
        <v>0</v>
      </c>
      <c r="H60" s="308">
        <v>0</v>
      </c>
      <c r="I60" s="308">
        <v>0</v>
      </c>
      <c r="J60" s="307" t="s">
        <v>255</v>
      </c>
      <c r="K60" s="304" t="s">
        <v>255</v>
      </c>
      <c r="L60" s="304">
        <v>0</v>
      </c>
      <c r="M60" s="304" t="s">
        <v>255</v>
      </c>
      <c r="N60" s="308">
        <v>0</v>
      </c>
      <c r="O60" s="311" t="s">
        <v>255</v>
      </c>
      <c r="P60" s="366"/>
    </row>
    <row r="61" spans="1:16" s="331" customFormat="1" ht="12.75" customHeight="1" x14ac:dyDescent="0.2">
      <c r="A61" s="332"/>
      <c r="B61" s="741" t="s">
        <v>101</v>
      </c>
      <c r="C61" s="353" t="s">
        <v>87</v>
      </c>
      <c r="D61" s="346">
        <v>0</v>
      </c>
      <c r="E61" s="347">
        <v>0</v>
      </c>
      <c r="F61" s="376">
        <v>0</v>
      </c>
      <c r="G61" s="349">
        <v>0</v>
      </c>
      <c r="H61" s="349">
        <v>0</v>
      </c>
      <c r="I61" s="349">
        <v>0</v>
      </c>
      <c r="J61" s="349">
        <v>0</v>
      </c>
      <c r="K61" s="347">
        <v>0</v>
      </c>
      <c r="L61" s="347">
        <v>0</v>
      </c>
      <c r="M61" s="347">
        <v>0</v>
      </c>
      <c r="N61" s="350">
        <v>0</v>
      </c>
      <c r="O61" s="352">
        <v>0</v>
      </c>
    </row>
    <row r="62" spans="1:16" s="331" customFormat="1" ht="12.75" customHeight="1" x14ac:dyDescent="0.2">
      <c r="A62" s="332"/>
      <c r="B62" s="742"/>
      <c r="C62" s="730" t="s">
        <v>238</v>
      </c>
      <c r="D62" s="729">
        <v>0</v>
      </c>
      <c r="E62" s="724">
        <v>0</v>
      </c>
      <c r="F62" s="725">
        <v>0</v>
      </c>
      <c r="G62" s="726">
        <v>0</v>
      </c>
      <c r="H62" s="726">
        <v>0</v>
      </c>
      <c r="I62" s="726">
        <v>0</v>
      </c>
      <c r="J62" s="726">
        <v>0</v>
      </c>
      <c r="K62" s="724">
        <v>0</v>
      </c>
      <c r="L62" s="724">
        <v>0</v>
      </c>
      <c r="M62" s="724">
        <v>0</v>
      </c>
      <c r="N62" s="727">
        <v>0</v>
      </c>
      <c r="O62" s="728">
        <v>0</v>
      </c>
    </row>
    <row r="63" spans="1:16" s="331" customFormat="1" ht="12.75" customHeight="1" x14ac:dyDescent="0.2">
      <c r="A63" s="332"/>
      <c r="B63" s="742"/>
      <c r="C63" s="730" t="s">
        <v>194</v>
      </c>
      <c r="D63" s="729">
        <v>0</v>
      </c>
      <c r="E63" s="724">
        <v>0</v>
      </c>
      <c r="F63" s="725">
        <v>0</v>
      </c>
      <c r="G63" s="726">
        <v>0</v>
      </c>
      <c r="H63" s="726">
        <v>0</v>
      </c>
      <c r="I63" s="726">
        <v>0</v>
      </c>
      <c r="J63" s="726">
        <v>0</v>
      </c>
      <c r="K63" s="724">
        <v>0</v>
      </c>
      <c r="L63" s="724">
        <v>0</v>
      </c>
      <c r="M63" s="724">
        <v>0</v>
      </c>
      <c r="N63" s="727">
        <v>0</v>
      </c>
      <c r="O63" s="728">
        <v>0</v>
      </c>
    </row>
    <row r="64" spans="1:16" s="331" customFormat="1" ht="12.75" customHeight="1" x14ac:dyDescent="0.2">
      <c r="A64" s="332"/>
      <c r="B64" s="742"/>
      <c r="C64" s="730" t="s">
        <v>209</v>
      </c>
      <c r="D64" s="729">
        <v>0</v>
      </c>
      <c r="E64" s="724">
        <v>0</v>
      </c>
      <c r="F64" s="725">
        <v>0</v>
      </c>
      <c r="G64" s="726">
        <v>0</v>
      </c>
      <c r="H64" s="726">
        <v>0</v>
      </c>
      <c r="I64" s="726">
        <v>0</v>
      </c>
      <c r="J64" s="726">
        <v>0</v>
      </c>
      <c r="K64" s="724">
        <v>0</v>
      </c>
      <c r="L64" s="724">
        <v>0</v>
      </c>
      <c r="M64" s="724">
        <v>0</v>
      </c>
      <c r="N64" s="727">
        <v>0</v>
      </c>
      <c r="O64" s="728">
        <v>0</v>
      </c>
    </row>
    <row r="65" spans="1:16" s="331" customFormat="1" ht="12.75" customHeight="1" x14ac:dyDescent="0.2">
      <c r="A65" s="332"/>
      <c r="B65" s="742"/>
      <c r="C65" s="730" t="s">
        <v>54</v>
      </c>
      <c r="D65" s="729" t="s">
        <v>255</v>
      </c>
      <c r="E65" s="724" t="s">
        <v>255</v>
      </c>
      <c r="F65" s="725">
        <v>6537.8099999999995</v>
      </c>
      <c r="G65" s="726">
        <v>0</v>
      </c>
      <c r="H65" s="726">
        <v>0</v>
      </c>
      <c r="I65" s="726">
        <v>0</v>
      </c>
      <c r="J65" s="726" t="s">
        <v>255</v>
      </c>
      <c r="K65" s="724">
        <v>1935.42</v>
      </c>
      <c r="L65" s="724">
        <v>0</v>
      </c>
      <c r="M65" s="724">
        <v>1935.42</v>
      </c>
      <c r="N65" s="727">
        <v>0</v>
      </c>
      <c r="O65" s="728">
        <v>0</v>
      </c>
    </row>
    <row r="66" spans="1:16" s="331" customFormat="1" ht="12.75" customHeight="1" x14ac:dyDescent="0.2">
      <c r="A66" s="332"/>
      <c r="B66" s="742"/>
      <c r="C66" s="730" t="s">
        <v>207</v>
      </c>
      <c r="D66" s="729">
        <v>0</v>
      </c>
      <c r="E66" s="724">
        <v>0</v>
      </c>
      <c r="F66" s="725">
        <v>0</v>
      </c>
      <c r="G66" s="726">
        <v>0</v>
      </c>
      <c r="H66" s="726">
        <v>0</v>
      </c>
      <c r="I66" s="726">
        <v>0</v>
      </c>
      <c r="J66" s="726">
        <v>0</v>
      </c>
      <c r="K66" s="724">
        <v>0</v>
      </c>
      <c r="L66" s="724">
        <v>0</v>
      </c>
      <c r="M66" s="724">
        <v>0</v>
      </c>
      <c r="N66" s="727">
        <v>0</v>
      </c>
      <c r="O66" s="728">
        <v>0</v>
      </c>
    </row>
    <row r="67" spans="1:16" s="331" customFormat="1" ht="12.75" customHeight="1" x14ac:dyDescent="0.2">
      <c r="A67" s="332"/>
      <c r="B67" s="742"/>
      <c r="C67" s="730" t="s">
        <v>208</v>
      </c>
      <c r="D67" s="729">
        <v>0</v>
      </c>
      <c r="E67" s="724">
        <v>0</v>
      </c>
      <c r="F67" s="725">
        <v>0</v>
      </c>
      <c r="G67" s="726">
        <v>0</v>
      </c>
      <c r="H67" s="726">
        <v>0</v>
      </c>
      <c r="I67" s="726">
        <v>0</v>
      </c>
      <c r="J67" s="726">
        <v>0</v>
      </c>
      <c r="K67" s="724">
        <v>0</v>
      </c>
      <c r="L67" s="724">
        <v>0</v>
      </c>
      <c r="M67" s="724">
        <v>0</v>
      </c>
      <c r="N67" s="727">
        <v>0</v>
      </c>
      <c r="O67" s="728">
        <v>0</v>
      </c>
    </row>
    <row r="68" spans="1:16" s="331" customFormat="1" ht="12.75" customHeight="1" x14ac:dyDescent="0.2">
      <c r="A68" s="332"/>
      <c r="B68" s="742"/>
      <c r="C68" s="730" t="s">
        <v>47</v>
      </c>
      <c r="D68" s="729" t="s">
        <v>255</v>
      </c>
      <c r="E68" s="724" t="s">
        <v>255</v>
      </c>
      <c r="F68" s="725" t="s">
        <v>255</v>
      </c>
      <c r="G68" s="726">
        <v>0</v>
      </c>
      <c r="H68" s="726">
        <v>0</v>
      </c>
      <c r="I68" s="726">
        <v>0</v>
      </c>
      <c r="J68" s="726" t="s">
        <v>255</v>
      </c>
      <c r="K68" s="724" t="s">
        <v>255</v>
      </c>
      <c r="L68" s="724" t="s">
        <v>255</v>
      </c>
      <c r="M68" s="724" t="s">
        <v>255</v>
      </c>
      <c r="N68" s="727">
        <v>0</v>
      </c>
      <c r="O68" s="728">
        <v>0</v>
      </c>
    </row>
    <row r="69" spans="1:16" s="331" customFormat="1" ht="12.75" customHeight="1" x14ac:dyDescent="0.2">
      <c r="A69" s="332"/>
      <c r="B69" s="742"/>
      <c r="C69" s="730" t="s">
        <v>73</v>
      </c>
      <c r="D69" s="729" t="s">
        <v>255</v>
      </c>
      <c r="E69" s="724" t="s">
        <v>255</v>
      </c>
      <c r="F69" s="725">
        <v>0</v>
      </c>
      <c r="G69" s="726">
        <v>0</v>
      </c>
      <c r="H69" s="726">
        <v>0</v>
      </c>
      <c r="I69" s="726">
        <v>0</v>
      </c>
      <c r="J69" s="726" t="s">
        <v>255</v>
      </c>
      <c r="K69" s="724">
        <v>0</v>
      </c>
      <c r="L69" s="724">
        <v>0</v>
      </c>
      <c r="M69" s="724">
        <v>0</v>
      </c>
      <c r="N69" s="727">
        <v>0</v>
      </c>
      <c r="O69" s="728">
        <v>0</v>
      </c>
    </row>
    <row r="70" spans="1:16" s="331" customFormat="1" ht="12.75" customHeight="1" x14ac:dyDescent="0.2">
      <c r="A70" s="332"/>
      <c r="B70" s="742"/>
      <c r="C70" s="730" t="s">
        <v>187</v>
      </c>
      <c r="D70" s="729" t="s">
        <v>255</v>
      </c>
      <c r="E70" s="724" t="s">
        <v>255</v>
      </c>
      <c r="F70" s="725">
        <v>0</v>
      </c>
      <c r="G70" s="726">
        <v>0</v>
      </c>
      <c r="H70" s="726">
        <v>0</v>
      </c>
      <c r="I70" s="726">
        <v>0</v>
      </c>
      <c r="J70" s="726" t="s">
        <v>255</v>
      </c>
      <c r="K70" s="724">
        <v>0</v>
      </c>
      <c r="L70" s="724">
        <v>0</v>
      </c>
      <c r="M70" s="724">
        <v>0</v>
      </c>
      <c r="N70" s="727">
        <v>0</v>
      </c>
      <c r="O70" s="728">
        <v>0</v>
      </c>
    </row>
    <row r="71" spans="1:16" s="331" customFormat="1" ht="12.75" x14ac:dyDescent="0.2">
      <c r="A71" s="332"/>
      <c r="B71" s="741"/>
      <c r="C71" s="345" t="s">
        <v>239</v>
      </c>
      <c r="D71" s="346" t="s">
        <v>255</v>
      </c>
      <c r="E71" s="347">
        <v>0</v>
      </c>
      <c r="F71" s="376" t="s">
        <v>255</v>
      </c>
      <c r="G71" s="349">
        <v>0</v>
      </c>
      <c r="H71" s="349">
        <v>0</v>
      </c>
      <c r="I71" s="349">
        <v>0</v>
      </c>
      <c r="J71" s="349">
        <v>0</v>
      </c>
      <c r="K71" s="347" t="s">
        <v>255</v>
      </c>
      <c r="L71" s="347">
        <v>0</v>
      </c>
      <c r="M71" s="347" t="s">
        <v>255</v>
      </c>
      <c r="N71" s="350">
        <v>0</v>
      </c>
      <c r="O71" s="352">
        <v>0</v>
      </c>
    </row>
    <row r="72" spans="1:16" s="331" customFormat="1" ht="12.75" x14ac:dyDescent="0.2">
      <c r="A72" s="332"/>
      <c r="B72" s="741"/>
      <c r="C72" s="353" t="s">
        <v>195</v>
      </c>
      <c r="D72" s="346" t="s">
        <v>255</v>
      </c>
      <c r="E72" s="347">
        <v>0</v>
      </c>
      <c r="F72" s="376" t="s">
        <v>255</v>
      </c>
      <c r="G72" s="349">
        <v>0</v>
      </c>
      <c r="H72" s="349">
        <v>0</v>
      </c>
      <c r="I72" s="349">
        <v>0</v>
      </c>
      <c r="J72" s="349">
        <v>0</v>
      </c>
      <c r="K72" s="347" t="s">
        <v>255</v>
      </c>
      <c r="L72" s="347">
        <v>0</v>
      </c>
      <c r="M72" s="347" t="s">
        <v>255</v>
      </c>
      <c r="N72" s="350">
        <v>0</v>
      </c>
      <c r="O72" s="352">
        <v>0</v>
      </c>
    </row>
    <row r="73" spans="1:16" s="331" customFormat="1" ht="12.75" x14ac:dyDescent="0.2">
      <c r="B73" s="741"/>
      <c r="C73" s="353" t="s">
        <v>224</v>
      </c>
      <c r="D73" s="346">
        <v>0</v>
      </c>
      <c r="E73" s="347">
        <v>0</v>
      </c>
      <c r="F73" s="376">
        <v>0</v>
      </c>
      <c r="G73" s="349">
        <v>0</v>
      </c>
      <c r="H73" s="349">
        <v>0</v>
      </c>
      <c r="I73" s="349">
        <v>0</v>
      </c>
      <c r="J73" s="349">
        <v>0</v>
      </c>
      <c r="K73" s="347">
        <v>0</v>
      </c>
      <c r="L73" s="347">
        <v>0</v>
      </c>
      <c r="M73" s="347">
        <v>0</v>
      </c>
      <c r="N73" s="350">
        <v>0</v>
      </c>
      <c r="O73" s="352">
        <v>0</v>
      </c>
    </row>
    <row r="74" spans="1:16" s="331" customFormat="1" ht="12.75" x14ac:dyDescent="0.2">
      <c r="A74" s="391"/>
      <c r="B74" s="743" t="s">
        <v>50</v>
      </c>
      <c r="C74" s="743"/>
      <c r="D74" s="307" t="s">
        <v>249</v>
      </c>
      <c r="E74" s="304">
        <v>2629.8863000000001</v>
      </c>
      <c r="F74" s="304" t="s">
        <v>249</v>
      </c>
      <c r="G74" s="323">
        <v>0</v>
      </c>
      <c r="H74" s="304">
        <v>0</v>
      </c>
      <c r="I74" s="304">
        <v>0</v>
      </c>
      <c r="J74" s="304">
        <v>11.442740000000001</v>
      </c>
      <c r="K74" s="304" t="s">
        <v>249</v>
      </c>
      <c r="L74" s="304">
        <v>25</v>
      </c>
      <c r="M74" s="304" t="s">
        <v>249</v>
      </c>
      <c r="N74" s="304">
        <v>0</v>
      </c>
      <c r="O74" s="311">
        <v>0</v>
      </c>
      <c r="P74" s="366"/>
    </row>
    <row r="75" spans="1:16" s="331" customFormat="1" ht="18.75" customHeight="1" thickBot="1" x14ac:dyDescent="0.25">
      <c r="A75" s="332"/>
      <c r="B75" s="744" t="s">
        <v>95</v>
      </c>
      <c r="C75" s="744"/>
      <c r="D75" s="324">
        <v>58391045.674400993</v>
      </c>
      <c r="E75" s="324">
        <v>55906721.246600002</v>
      </c>
      <c r="F75" s="325">
        <v>2484324.427801</v>
      </c>
      <c r="G75" s="392">
        <v>509985.43</v>
      </c>
      <c r="H75" s="324">
        <v>0</v>
      </c>
      <c r="I75" s="324">
        <v>55687.450000000004</v>
      </c>
      <c r="J75" s="324">
        <v>379216.34590000001</v>
      </c>
      <c r="K75" s="324">
        <v>2624481.83</v>
      </c>
      <c r="L75" s="324">
        <v>25</v>
      </c>
      <c r="M75" s="324">
        <v>2624456.83</v>
      </c>
      <c r="N75" s="324">
        <v>1117.51</v>
      </c>
      <c r="O75" s="326">
        <v>77.97999999999999</v>
      </c>
    </row>
    <row r="76" spans="1:16" s="331" customFormat="1" ht="20.25" customHeight="1" thickTop="1" thickBot="1" x14ac:dyDescent="0.25">
      <c r="A76" s="332"/>
      <c r="B76" s="745" t="s">
        <v>96</v>
      </c>
      <c r="C76" s="745"/>
      <c r="D76" s="699">
        <v>868786243.79311597</v>
      </c>
      <c r="E76" s="700">
        <v>59434421.579999998</v>
      </c>
      <c r="F76" s="701">
        <v>809351822.21311569</v>
      </c>
      <c r="G76" s="702">
        <v>509985.43</v>
      </c>
      <c r="H76" s="329">
        <v>77866.649999999994</v>
      </c>
      <c r="I76" s="329">
        <v>55687.45</v>
      </c>
      <c r="J76" s="329">
        <v>379216.35</v>
      </c>
      <c r="K76" s="329">
        <v>272985706.63999999</v>
      </c>
      <c r="L76" s="329">
        <v>2702.25</v>
      </c>
      <c r="M76" s="329">
        <v>272983004.38999999</v>
      </c>
      <c r="N76" s="329">
        <v>1117.52</v>
      </c>
      <c r="O76" s="330">
        <v>77.98</v>
      </c>
      <c r="P76" s="366"/>
    </row>
    <row r="77" spans="1:16" s="331" customFormat="1" ht="12" thickTop="1" x14ac:dyDescent="0.2">
      <c r="A77" s="332"/>
      <c r="B77" s="332"/>
      <c r="C77" s="332"/>
      <c r="D77" s="332"/>
      <c r="E77" s="332"/>
      <c r="F77" s="332"/>
      <c r="G77" s="332"/>
      <c r="H77" s="393"/>
      <c r="I77" s="332"/>
      <c r="J77" s="332"/>
      <c r="K77" s="393"/>
      <c r="L77" s="393"/>
      <c r="M77" s="393"/>
      <c r="N77" s="332"/>
      <c r="O77" s="332"/>
    </row>
    <row r="78" spans="1:16" s="331" customFormat="1" ht="12" x14ac:dyDescent="0.2">
      <c r="A78" s="332"/>
      <c r="B78" s="394" t="s">
        <v>97</v>
      </c>
      <c r="C78" s="332"/>
      <c r="D78" s="332"/>
      <c r="E78" s="332"/>
      <c r="F78" s="332"/>
      <c r="G78" s="332"/>
      <c r="H78" s="332"/>
      <c r="I78" s="332"/>
      <c r="J78" s="332"/>
      <c r="K78" s="332"/>
      <c r="L78" s="332"/>
      <c r="M78" s="332"/>
      <c r="N78" s="332"/>
      <c r="O78" s="332"/>
    </row>
    <row r="79" spans="1:16" s="331" customFormat="1" ht="12" x14ac:dyDescent="0.2">
      <c r="A79" s="332"/>
      <c r="B79" s="602" t="s">
        <v>246</v>
      </c>
      <c r="C79" s="332"/>
      <c r="D79" s="332"/>
      <c r="E79" s="332"/>
      <c r="F79" s="332"/>
      <c r="H79" s="332"/>
      <c r="I79" s="332"/>
      <c r="J79" s="332"/>
      <c r="K79" s="332"/>
      <c r="L79" s="332"/>
      <c r="M79" s="332"/>
      <c r="O79" s="332"/>
    </row>
    <row r="80" spans="1:16" s="331" customFormat="1" x14ac:dyDescent="0.2">
      <c r="A80" s="332"/>
      <c r="B80" s="332"/>
      <c r="C80" s="332"/>
      <c r="D80" s="332"/>
      <c r="E80" s="332"/>
      <c r="F80" s="332"/>
      <c r="G80" s="332"/>
      <c r="H80" s="332"/>
      <c r="I80" s="332"/>
      <c r="J80" s="332"/>
      <c r="K80" s="332"/>
      <c r="L80" s="332"/>
      <c r="M80" s="332"/>
      <c r="N80" s="332"/>
      <c r="O80" s="332"/>
    </row>
    <row r="81" spans="1:15" s="331" customFormat="1" x14ac:dyDescent="0.2">
      <c r="A81" s="332"/>
      <c r="B81" s="332"/>
      <c r="C81" s="332"/>
      <c r="D81" s="332"/>
      <c r="E81" s="332"/>
      <c r="F81" s="332"/>
      <c r="G81" s="332"/>
      <c r="H81" s="393"/>
      <c r="I81" s="332"/>
      <c r="J81" s="332"/>
      <c r="K81" s="393"/>
      <c r="L81" s="393"/>
      <c r="M81" s="393"/>
      <c r="N81" s="332"/>
      <c r="O81" s="332"/>
    </row>
    <row r="82" spans="1:15" s="331" customFormat="1" x14ac:dyDescent="0.2">
      <c r="A82" s="332"/>
      <c r="B82" s="332"/>
      <c r="C82" s="332"/>
      <c r="D82" s="332"/>
      <c r="E82" s="332"/>
      <c r="F82" s="332"/>
      <c r="G82" s="332"/>
      <c r="H82" s="393"/>
      <c r="I82" s="332"/>
      <c r="J82" s="332"/>
      <c r="K82" s="393"/>
      <c r="L82" s="393"/>
      <c r="M82" s="393"/>
      <c r="N82" s="332"/>
      <c r="O82" s="332"/>
    </row>
    <row r="83" spans="1:15" s="331" customFormat="1" x14ac:dyDescent="0.2">
      <c r="A83" s="332"/>
      <c r="B83" s="332"/>
      <c r="C83" s="332"/>
      <c r="D83" s="332"/>
      <c r="E83" s="332"/>
      <c r="F83" s="332"/>
      <c r="G83" s="332"/>
      <c r="H83" s="393"/>
      <c r="I83" s="332"/>
      <c r="J83" s="332"/>
      <c r="K83" s="393"/>
      <c r="L83" s="393"/>
      <c r="M83" s="393"/>
      <c r="N83" s="332"/>
      <c r="O83" s="332"/>
    </row>
    <row r="84" spans="1:15" s="331" customFormat="1" x14ac:dyDescent="0.2">
      <c r="A84" s="332"/>
      <c r="B84" s="332"/>
      <c r="C84" s="332"/>
      <c r="D84" s="332"/>
      <c r="E84" s="332"/>
      <c r="F84" s="332"/>
      <c r="G84" s="332"/>
      <c r="H84" s="393"/>
      <c r="I84" s="332"/>
      <c r="J84" s="332"/>
      <c r="K84" s="393"/>
      <c r="L84" s="393"/>
      <c r="M84" s="393"/>
      <c r="N84" s="332"/>
      <c r="O84" s="332"/>
    </row>
    <row r="85" spans="1:15" s="331" customFormat="1" x14ac:dyDescent="0.2">
      <c r="A85" s="332"/>
      <c r="B85" s="332"/>
      <c r="C85" s="332"/>
      <c r="D85" s="332"/>
      <c r="E85" s="332"/>
      <c r="F85" s="332"/>
      <c r="G85" s="332"/>
      <c r="H85" s="393"/>
      <c r="I85" s="332"/>
      <c r="J85" s="332"/>
      <c r="K85" s="393"/>
      <c r="L85" s="393"/>
      <c r="M85" s="393"/>
      <c r="N85" s="332"/>
      <c r="O85" s="332"/>
    </row>
    <row r="86" spans="1:15" s="331" customFormat="1" x14ac:dyDescent="0.2">
      <c r="A86" s="332"/>
      <c r="B86" s="332"/>
      <c r="C86" s="332"/>
      <c r="D86" s="332"/>
      <c r="E86" s="332"/>
      <c r="F86" s="332"/>
      <c r="G86" s="332"/>
      <c r="H86" s="393"/>
      <c r="I86" s="332"/>
      <c r="J86" s="332"/>
      <c r="K86" s="393"/>
      <c r="L86" s="393"/>
      <c r="M86" s="393"/>
      <c r="N86" s="332"/>
      <c r="O86" s="332"/>
    </row>
    <row r="87" spans="1:15" s="331" customFormat="1" x14ac:dyDescent="0.2">
      <c r="A87" s="332"/>
      <c r="B87" s="332"/>
      <c r="C87" s="332"/>
      <c r="D87" s="332"/>
      <c r="E87" s="332"/>
      <c r="F87" s="332"/>
      <c r="G87" s="332"/>
      <c r="H87" s="393"/>
      <c r="I87" s="332"/>
      <c r="J87" s="332"/>
      <c r="K87" s="393"/>
      <c r="L87" s="393"/>
      <c r="M87" s="393"/>
      <c r="N87" s="332"/>
      <c r="O87" s="332"/>
    </row>
    <row r="88" spans="1:15" s="331" customFormat="1" x14ac:dyDescent="0.2">
      <c r="A88" s="332"/>
      <c r="B88" s="332"/>
      <c r="C88" s="332"/>
      <c r="D88" s="332"/>
      <c r="E88" s="332"/>
      <c r="F88" s="332"/>
      <c r="G88" s="332"/>
      <c r="H88" s="393"/>
      <c r="I88" s="332"/>
      <c r="J88" s="332"/>
      <c r="K88" s="393"/>
      <c r="L88" s="393"/>
      <c r="M88" s="393"/>
      <c r="N88" s="332"/>
      <c r="O88" s="332"/>
    </row>
    <row r="89" spans="1:15" s="331" customFormat="1" x14ac:dyDescent="0.2">
      <c r="A89" s="332"/>
      <c r="B89" s="332"/>
      <c r="C89" s="332"/>
      <c r="D89" s="332"/>
      <c r="E89" s="332"/>
      <c r="F89" s="332"/>
      <c r="G89" s="332"/>
      <c r="H89" s="393"/>
      <c r="I89" s="332"/>
      <c r="J89" s="332"/>
      <c r="K89" s="393"/>
      <c r="L89" s="393"/>
      <c r="M89" s="393"/>
      <c r="N89" s="332"/>
      <c r="O89" s="332"/>
    </row>
    <row r="90" spans="1:15" s="331" customFormat="1" x14ac:dyDescent="0.2">
      <c r="A90" s="332"/>
      <c r="B90" s="332"/>
      <c r="C90" s="332"/>
      <c r="D90" s="332"/>
      <c r="E90" s="332"/>
      <c r="F90" s="332"/>
      <c r="G90" s="332"/>
      <c r="H90" s="393"/>
      <c r="I90" s="332"/>
      <c r="J90" s="332"/>
      <c r="K90" s="393"/>
      <c r="L90" s="393"/>
      <c r="M90" s="393"/>
      <c r="N90" s="332"/>
      <c r="O90" s="332"/>
    </row>
    <row r="91" spans="1:15" s="331" customFormat="1" x14ac:dyDescent="0.2">
      <c r="A91" s="332"/>
      <c r="B91" s="332"/>
      <c r="C91" s="332"/>
      <c r="D91" s="332"/>
      <c r="E91" s="332"/>
      <c r="F91" s="332"/>
      <c r="G91" s="332"/>
      <c r="H91" s="393"/>
      <c r="I91" s="332"/>
      <c r="J91" s="332"/>
      <c r="K91" s="393"/>
      <c r="L91" s="393"/>
      <c r="M91" s="393"/>
      <c r="N91" s="332"/>
      <c r="O91" s="332"/>
    </row>
    <row r="92" spans="1:15" s="331" customFormat="1" x14ac:dyDescent="0.2">
      <c r="A92" s="332"/>
      <c r="B92" s="332"/>
      <c r="C92" s="332"/>
      <c r="D92" s="332"/>
      <c r="E92" s="332"/>
      <c r="F92" s="332"/>
      <c r="G92" s="332"/>
      <c r="H92" s="393"/>
      <c r="I92" s="332"/>
      <c r="J92" s="332"/>
      <c r="K92" s="393"/>
      <c r="L92" s="393"/>
      <c r="M92" s="393"/>
      <c r="N92" s="332"/>
      <c r="O92" s="332"/>
    </row>
    <row r="93" spans="1:15" s="331" customFormat="1" x14ac:dyDescent="0.2">
      <c r="A93" s="332"/>
      <c r="B93" s="332"/>
      <c r="C93" s="332"/>
      <c r="D93" s="332"/>
      <c r="E93" s="332"/>
      <c r="F93" s="332"/>
      <c r="G93" s="332"/>
      <c r="H93" s="393"/>
      <c r="I93" s="332"/>
      <c r="J93" s="332"/>
      <c r="K93" s="393"/>
      <c r="L93" s="393"/>
      <c r="M93" s="393"/>
      <c r="N93" s="332"/>
      <c r="O93" s="332"/>
    </row>
    <row r="94" spans="1:15" s="331" customFormat="1" x14ac:dyDescent="0.2">
      <c r="A94" s="332"/>
      <c r="B94" s="332"/>
      <c r="C94" s="332"/>
      <c r="D94" s="332"/>
      <c r="E94" s="332"/>
      <c r="F94" s="332"/>
      <c r="G94" s="332"/>
      <c r="H94" s="393"/>
      <c r="I94" s="332"/>
      <c r="J94" s="332"/>
      <c r="K94" s="393"/>
      <c r="L94" s="393"/>
      <c r="M94" s="393"/>
      <c r="N94" s="332"/>
      <c r="O94" s="332"/>
    </row>
    <row r="95" spans="1:15" s="331" customFormat="1" x14ac:dyDescent="0.2">
      <c r="A95" s="332"/>
      <c r="B95" s="332"/>
      <c r="C95" s="332"/>
      <c r="D95" s="332"/>
      <c r="E95" s="332"/>
      <c r="F95" s="332"/>
      <c r="G95" s="332"/>
      <c r="H95" s="393"/>
      <c r="I95" s="332"/>
      <c r="J95" s="332"/>
      <c r="K95" s="393"/>
      <c r="L95" s="393"/>
      <c r="M95" s="393"/>
      <c r="N95" s="332"/>
      <c r="O95" s="332"/>
    </row>
    <row r="96" spans="1:15" s="331" customFormat="1" x14ac:dyDescent="0.2">
      <c r="A96" s="332"/>
      <c r="B96" s="332"/>
      <c r="C96" s="332"/>
      <c r="D96" s="332"/>
      <c r="E96" s="332"/>
      <c r="F96" s="332"/>
      <c r="G96" s="332"/>
      <c r="H96" s="393"/>
      <c r="I96" s="332"/>
      <c r="J96" s="332"/>
      <c r="K96" s="393"/>
      <c r="L96" s="393"/>
      <c r="M96" s="393"/>
      <c r="N96" s="332"/>
      <c r="O96" s="332"/>
    </row>
    <row r="97" spans="1:15" s="331" customFormat="1" x14ac:dyDescent="0.2">
      <c r="A97" s="332"/>
      <c r="B97" s="332"/>
      <c r="C97" s="332"/>
      <c r="D97" s="332"/>
      <c r="E97" s="332"/>
      <c r="F97" s="332"/>
      <c r="G97" s="332"/>
      <c r="H97" s="393"/>
      <c r="I97" s="332"/>
      <c r="J97" s="332"/>
      <c r="K97" s="393"/>
      <c r="L97" s="393"/>
      <c r="M97" s="393"/>
      <c r="N97" s="332"/>
      <c r="O97" s="332"/>
    </row>
    <row r="98" spans="1:15" s="331" customFormat="1" x14ac:dyDescent="0.2">
      <c r="A98" s="332"/>
      <c r="B98" s="332"/>
      <c r="C98" s="332"/>
      <c r="D98" s="332"/>
      <c r="E98" s="332"/>
      <c r="F98" s="332"/>
      <c r="G98" s="332"/>
      <c r="H98" s="393"/>
      <c r="I98" s="332"/>
      <c r="J98" s="332"/>
      <c r="K98" s="393"/>
      <c r="L98" s="393"/>
      <c r="M98" s="393"/>
      <c r="N98" s="332"/>
      <c r="O98" s="332"/>
    </row>
    <row r="99" spans="1:15" s="331" customFormat="1" x14ac:dyDescent="0.2">
      <c r="A99" s="332"/>
      <c r="B99" s="332"/>
      <c r="C99" s="332"/>
      <c r="D99" s="332"/>
      <c r="E99" s="332"/>
      <c r="F99" s="332"/>
      <c r="G99" s="332"/>
      <c r="H99" s="393"/>
      <c r="I99" s="332"/>
      <c r="J99" s="332"/>
      <c r="K99" s="393"/>
      <c r="L99" s="393"/>
      <c r="M99" s="393"/>
      <c r="N99" s="332"/>
      <c r="O99" s="332"/>
    </row>
    <row r="100" spans="1:15" s="331" customFormat="1" x14ac:dyDescent="0.2">
      <c r="A100" s="332"/>
      <c r="B100" s="332"/>
      <c r="C100" s="332"/>
      <c r="D100" s="332"/>
      <c r="E100" s="332"/>
      <c r="F100" s="332"/>
      <c r="G100" s="332"/>
      <c r="H100" s="393"/>
      <c r="I100" s="332"/>
      <c r="J100" s="332"/>
      <c r="K100" s="393"/>
      <c r="L100" s="393"/>
      <c r="M100" s="393"/>
      <c r="N100" s="332"/>
      <c r="O100" s="332"/>
    </row>
    <row r="101" spans="1:15" s="331" customFormat="1" x14ac:dyDescent="0.2">
      <c r="A101" s="332"/>
      <c r="B101" s="332"/>
      <c r="C101" s="332"/>
      <c r="D101" s="332"/>
      <c r="E101" s="332"/>
      <c r="F101" s="332"/>
      <c r="G101" s="332"/>
      <c r="H101" s="393"/>
      <c r="I101" s="332"/>
      <c r="J101" s="332"/>
      <c r="K101" s="393"/>
      <c r="L101" s="393"/>
      <c r="M101" s="393"/>
      <c r="N101" s="332"/>
      <c r="O101" s="332"/>
    </row>
    <row r="102" spans="1:15" s="331" customFormat="1" x14ac:dyDescent="0.2">
      <c r="A102" s="332"/>
      <c r="B102" s="332"/>
      <c r="C102" s="332"/>
      <c r="D102" s="332"/>
      <c r="E102" s="332"/>
      <c r="F102" s="332"/>
      <c r="G102" s="332"/>
      <c r="H102" s="393"/>
      <c r="I102" s="332"/>
      <c r="J102" s="332"/>
      <c r="K102" s="393"/>
      <c r="L102" s="393"/>
      <c r="M102" s="393"/>
      <c r="N102" s="332"/>
      <c r="O102" s="332"/>
    </row>
    <row r="103" spans="1:15" s="331" customFormat="1" x14ac:dyDescent="0.2">
      <c r="A103" s="332"/>
      <c r="B103" s="332"/>
      <c r="C103" s="332"/>
      <c r="D103" s="332"/>
      <c r="E103" s="332"/>
      <c r="F103" s="332"/>
      <c r="G103" s="332"/>
      <c r="H103" s="393"/>
      <c r="I103" s="332"/>
      <c r="J103" s="332"/>
      <c r="K103" s="393"/>
      <c r="L103" s="393"/>
      <c r="M103" s="393"/>
      <c r="N103" s="332"/>
      <c r="O103" s="332"/>
    </row>
    <row r="104" spans="1:15" s="331" customFormat="1" x14ac:dyDescent="0.2">
      <c r="A104" s="332"/>
      <c r="B104" s="332"/>
      <c r="C104" s="332"/>
      <c r="D104" s="332"/>
      <c r="E104" s="332"/>
      <c r="F104" s="332"/>
      <c r="G104" s="332"/>
      <c r="H104" s="393"/>
      <c r="I104" s="332"/>
      <c r="J104" s="332"/>
      <c r="K104" s="393"/>
      <c r="L104" s="393"/>
      <c r="M104" s="393"/>
      <c r="N104" s="332"/>
      <c r="O104" s="332"/>
    </row>
    <row r="105" spans="1:15" s="331" customFormat="1" x14ac:dyDescent="0.2">
      <c r="A105" s="332"/>
      <c r="B105" s="332"/>
      <c r="C105" s="332"/>
      <c r="D105" s="332"/>
      <c r="E105" s="332"/>
      <c r="F105" s="332"/>
      <c r="G105" s="332"/>
      <c r="H105" s="393"/>
      <c r="I105" s="332"/>
      <c r="J105" s="332"/>
      <c r="K105" s="393"/>
      <c r="L105" s="393"/>
      <c r="M105" s="393"/>
      <c r="N105" s="332"/>
      <c r="O105" s="332"/>
    </row>
    <row r="106" spans="1:15" s="331" customFormat="1" x14ac:dyDescent="0.2">
      <c r="A106" s="332"/>
      <c r="B106" s="332"/>
      <c r="C106" s="332"/>
      <c r="D106" s="332"/>
      <c r="E106" s="332"/>
      <c r="F106" s="332"/>
      <c r="G106" s="332"/>
      <c r="H106" s="393"/>
      <c r="I106" s="332"/>
      <c r="J106" s="332"/>
      <c r="K106" s="393"/>
      <c r="L106" s="393"/>
      <c r="M106" s="393"/>
      <c r="N106" s="332"/>
      <c r="O106" s="332"/>
    </row>
    <row r="107" spans="1:15" s="331" customFormat="1" x14ac:dyDescent="0.2">
      <c r="A107" s="332"/>
      <c r="B107" s="332"/>
      <c r="C107" s="332"/>
      <c r="D107" s="332"/>
      <c r="E107" s="332"/>
      <c r="F107" s="332"/>
      <c r="G107" s="332"/>
      <c r="H107" s="393"/>
      <c r="I107" s="332"/>
      <c r="J107" s="332"/>
      <c r="K107" s="393"/>
      <c r="L107" s="393"/>
      <c r="M107" s="393"/>
      <c r="N107" s="332"/>
      <c r="O107" s="332"/>
    </row>
    <row r="108" spans="1:15" s="331" customFormat="1" x14ac:dyDescent="0.2">
      <c r="A108" s="332"/>
      <c r="B108" s="332"/>
      <c r="C108" s="332"/>
      <c r="D108" s="332"/>
      <c r="E108" s="332"/>
      <c r="F108" s="332"/>
      <c r="G108" s="332"/>
      <c r="H108" s="393"/>
      <c r="I108" s="332"/>
      <c r="J108" s="332"/>
      <c r="K108" s="393"/>
      <c r="L108" s="393"/>
      <c r="M108" s="393"/>
      <c r="N108" s="332"/>
      <c r="O108" s="332"/>
    </row>
    <row r="109" spans="1:15" s="331" customFormat="1" x14ac:dyDescent="0.2">
      <c r="A109" s="332"/>
      <c r="B109" s="332"/>
      <c r="C109" s="332"/>
      <c r="D109" s="332"/>
      <c r="E109" s="332"/>
      <c r="F109" s="332"/>
      <c r="G109" s="332"/>
      <c r="H109" s="393"/>
      <c r="I109" s="332"/>
      <c r="J109" s="332"/>
      <c r="K109" s="393"/>
      <c r="L109" s="393"/>
      <c r="M109" s="393"/>
      <c r="N109" s="332"/>
      <c r="O109" s="332"/>
    </row>
    <row r="110" spans="1:15" s="331" customFormat="1" x14ac:dyDescent="0.2">
      <c r="A110" s="332"/>
      <c r="B110" s="332"/>
      <c r="C110" s="332"/>
      <c r="D110" s="332"/>
      <c r="E110" s="332"/>
      <c r="F110" s="332"/>
      <c r="G110" s="332"/>
      <c r="H110" s="393"/>
      <c r="I110" s="332"/>
      <c r="J110" s="332"/>
      <c r="K110" s="393"/>
      <c r="L110" s="393"/>
      <c r="M110" s="393"/>
      <c r="N110" s="332"/>
      <c r="O110" s="332"/>
    </row>
    <row r="111" spans="1:15" s="331" customFormat="1" x14ac:dyDescent="0.2">
      <c r="A111" s="332"/>
      <c r="B111" s="332"/>
      <c r="C111" s="332"/>
      <c r="D111" s="332"/>
      <c r="E111" s="332"/>
      <c r="F111" s="332"/>
      <c r="G111" s="332"/>
      <c r="H111" s="393"/>
      <c r="I111" s="332"/>
      <c r="J111" s="332"/>
      <c r="K111" s="393"/>
      <c r="L111" s="393"/>
      <c r="M111" s="393"/>
      <c r="N111" s="332"/>
      <c r="O111" s="332"/>
    </row>
    <row r="112" spans="1:15" s="331" customFormat="1" x14ac:dyDescent="0.2">
      <c r="A112" s="332"/>
      <c r="B112" s="332"/>
      <c r="C112" s="332"/>
      <c r="D112" s="332"/>
      <c r="E112" s="332"/>
      <c r="F112" s="332"/>
      <c r="G112" s="332"/>
      <c r="H112" s="393"/>
      <c r="I112" s="332"/>
      <c r="J112" s="332"/>
      <c r="K112" s="393"/>
      <c r="L112" s="393"/>
      <c r="M112" s="393"/>
      <c r="N112" s="332"/>
      <c r="O112" s="332"/>
    </row>
    <row r="113" spans="1:15" s="331" customFormat="1" x14ac:dyDescent="0.2">
      <c r="A113" s="332"/>
      <c r="B113" s="332"/>
      <c r="C113" s="332"/>
      <c r="D113" s="332"/>
      <c r="E113" s="332"/>
      <c r="F113" s="332"/>
      <c r="G113" s="332"/>
      <c r="H113" s="393"/>
      <c r="I113" s="332"/>
      <c r="J113" s="332"/>
      <c r="K113" s="393"/>
      <c r="L113" s="393"/>
      <c r="M113" s="393"/>
      <c r="N113" s="332"/>
      <c r="O113" s="332"/>
    </row>
    <row r="114" spans="1:15" s="331" customFormat="1" x14ac:dyDescent="0.2">
      <c r="A114" s="332"/>
      <c r="B114" s="332"/>
      <c r="C114" s="332"/>
      <c r="D114" s="332"/>
      <c r="E114" s="332"/>
      <c r="F114" s="332"/>
      <c r="G114" s="332"/>
      <c r="H114" s="393"/>
      <c r="I114" s="332"/>
      <c r="J114" s="332"/>
      <c r="K114" s="393"/>
      <c r="L114" s="393"/>
      <c r="M114" s="393"/>
      <c r="N114" s="332"/>
      <c r="O114" s="332"/>
    </row>
    <row r="115" spans="1:15" s="331" customFormat="1" x14ac:dyDescent="0.2">
      <c r="A115" s="332"/>
      <c r="B115" s="332"/>
      <c r="C115" s="332"/>
      <c r="D115" s="332"/>
      <c r="E115" s="332"/>
      <c r="F115" s="332"/>
      <c r="G115" s="332"/>
      <c r="H115" s="393"/>
      <c r="I115" s="332"/>
      <c r="J115" s="332"/>
      <c r="K115" s="393"/>
      <c r="L115" s="393"/>
      <c r="M115" s="393"/>
      <c r="N115" s="332"/>
      <c r="O115" s="332"/>
    </row>
    <row r="116" spans="1:15" s="331" customFormat="1" x14ac:dyDescent="0.2">
      <c r="A116" s="332"/>
      <c r="B116" s="332"/>
      <c r="C116" s="332"/>
      <c r="D116" s="332"/>
      <c r="E116" s="332"/>
      <c r="F116" s="332"/>
      <c r="G116" s="332"/>
      <c r="H116" s="393"/>
      <c r="I116" s="332"/>
      <c r="J116" s="332"/>
      <c r="K116" s="393"/>
      <c r="L116" s="393"/>
      <c r="M116" s="393"/>
      <c r="N116" s="332"/>
      <c r="O116" s="332"/>
    </row>
    <row r="117" spans="1:15" s="331" customFormat="1" x14ac:dyDescent="0.2">
      <c r="A117" s="332"/>
      <c r="B117" s="332"/>
      <c r="C117" s="332"/>
      <c r="D117" s="395"/>
      <c r="E117" s="395"/>
      <c r="F117" s="395"/>
      <c r="G117" s="332"/>
      <c r="H117" s="393"/>
      <c r="I117" s="332"/>
      <c r="J117" s="332"/>
      <c r="K117" s="393"/>
      <c r="L117" s="393"/>
      <c r="M117" s="393"/>
      <c r="N117" s="332"/>
      <c r="O117" s="332"/>
    </row>
    <row r="118" spans="1:15" s="331" customFormat="1" x14ac:dyDescent="0.2">
      <c r="A118" s="332"/>
      <c r="B118" s="332"/>
      <c r="C118" s="332"/>
      <c r="D118" s="395"/>
      <c r="E118" s="395"/>
      <c r="F118" s="395"/>
      <c r="G118" s="332"/>
      <c r="H118" s="393"/>
      <c r="I118" s="332"/>
      <c r="J118" s="332"/>
      <c r="K118" s="393"/>
      <c r="L118" s="393"/>
      <c r="M118" s="393"/>
      <c r="N118" s="332"/>
      <c r="O118" s="332"/>
    </row>
    <row r="119" spans="1:15" s="331" customFormat="1" x14ac:dyDescent="0.2">
      <c r="A119" s="332"/>
      <c r="B119" s="332"/>
      <c r="C119" s="332"/>
      <c r="D119" s="395"/>
      <c r="E119" s="395"/>
      <c r="F119" s="395"/>
      <c r="G119" s="332"/>
      <c r="H119" s="393"/>
      <c r="I119" s="332"/>
      <c r="J119" s="332"/>
      <c r="K119" s="393"/>
      <c r="L119" s="393"/>
      <c r="M119" s="393"/>
      <c r="N119" s="332"/>
      <c r="O119" s="332"/>
    </row>
  </sheetData>
  <mergeCells count="17">
    <mergeCell ref="B60:C60"/>
    <mergeCell ref="B61:B73"/>
    <mergeCell ref="B74:C74"/>
    <mergeCell ref="B75:C75"/>
    <mergeCell ref="B76:C76"/>
    <mergeCell ref="B58:B59"/>
    <mergeCell ref="B1:O1"/>
    <mergeCell ref="B3:B4"/>
    <mergeCell ref="C3:C4"/>
    <mergeCell ref="D3:F3"/>
    <mergeCell ref="G3:O3"/>
    <mergeCell ref="B5:B10"/>
    <mergeCell ref="B11:C11"/>
    <mergeCell ref="B12:B34"/>
    <mergeCell ref="B35:C35"/>
    <mergeCell ref="B36:B56"/>
    <mergeCell ref="B57:C57"/>
  </mergeCells>
  <pageMargins left="0.19685039370078741" right="0.19685039370078741" top="0.74803149606299213" bottom="0" header="0.51181102362204722" footer="0.51181102362204722"/>
  <pageSetup paperSize="9" scale="3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showGridLines="0" zoomScale="70" zoomScaleNormal="70" zoomScaleSheetLayoutView="40" workbookViewId="0"/>
  </sheetViews>
  <sheetFormatPr baseColWidth="10" defaultRowHeight="11.25" x14ac:dyDescent="0.2"/>
  <cols>
    <col min="1" max="1" width="2" style="400" customWidth="1"/>
    <col min="2" max="2" width="26.7109375" style="400" customWidth="1"/>
    <col min="3" max="3" width="46.85546875" style="400" bestFit="1" customWidth="1"/>
    <col min="4" max="4" width="19.85546875" style="400" customWidth="1"/>
    <col min="5" max="5" width="19.28515625" style="400" bestFit="1" customWidth="1"/>
    <col min="6" max="6" width="19.28515625" style="400" customWidth="1"/>
    <col min="7" max="7" width="14.7109375" style="400" customWidth="1"/>
    <col min="8" max="8" width="17.7109375" style="454" bestFit="1" customWidth="1"/>
    <col min="9" max="9" width="17.28515625" style="400" bestFit="1" customWidth="1"/>
    <col min="10" max="10" width="20.28515625" style="400" bestFit="1" customWidth="1"/>
    <col min="11" max="11" width="20.85546875" style="454" bestFit="1" customWidth="1"/>
    <col min="12" max="12" width="18.140625" style="454" bestFit="1" customWidth="1"/>
    <col min="13" max="13" width="27.42578125" style="454" bestFit="1" customWidth="1"/>
    <col min="14" max="14" width="15.85546875" style="400" customWidth="1"/>
    <col min="15" max="15" width="16.7109375" style="400" bestFit="1" customWidth="1"/>
    <col min="16" max="18" width="27.140625" style="399" customWidth="1"/>
    <col min="19" max="19" width="17.7109375" style="399" customWidth="1"/>
    <col min="20" max="20" width="14" style="399" customWidth="1"/>
    <col min="21" max="21" width="17.42578125" style="399" customWidth="1"/>
    <col min="22" max="22" width="14.28515625" style="399" customWidth="1"/>
    <col min="23" max="23" width="17.42578125" style="399" customWidth="1"/>
    <col min="24" max="24" width="14.28515625" style="399" customWidth="1"/>
    <col min="25" max="25" width="17.42578125" style="399" customWidth="1"/>
    <col min="26" max="26" width="14.28515625" style="399" customWidth="1"/>
    <col min="27" max="27" width="17.7109375" style="399" customWidth="1"/>
    <col min="28" max="28" width="14.5703125" style="399" customWidth="1"/>
    <col min="29" max="29" width="17.42578125" style="399" customWidth="1"/>
    <col min="30" max="30" width="14.28515625" style="399" customWidth="1"/>
    <col min="31" max="31" width="17.42578125" style="399" customWidth="1"/>
    <col min="32" max="32" width="14.28515625" style="399" customWidth="1"/>
    <col min="33" max="33" width="15.42578125" style="399" customWidth="1"/>
    <col min="34" max="34" width="12.42578125" style="399" customWidth="1"/>
    <col min="35" max="35" width="15.140625" style="399" customWidth="1"/>
    <col min="36" max="36" width="12.140625" style="399" customWidth="1"/>
    <col min="37" max="37" width="14.42578125" style="399" customWidth="1"/>
    <col min="38" max="256" width="11.42578125" style="399"/>
    <col min="257" max="257" width="2" style="399" customWidth="1"/>
    <col min="258" max="258" width="26.7109375" style="399" customWidth="1"/>
    <col min="259" max="259" width="39.42578125" style="399" bestFit="1" customWidth="1"/>
    <col min="260" max="271" width="16.140625" style="399" customWidth="1"/>
    <col min="272" max="274" width="27.140625" style="399" customWidth="1"/>
    <col min="275" max="275" width="17.7109375" style="399" customWidth="1"/>
    <col min="276" max="276" width="14" style="399" customWidth="1"/>
    <col min="277" max="277" width="17.42578125" style="399" customWidth="1"/>
    <col min="278" max="278" width="14.28515625" style="399" customWidth="1"/>
    <col min="279" max="279" width="17.42578125" style="399" customWidth="1"/>
    <col min="280" max="280" width="14.28515625" style="399" customWidth="1"/>
    <col min="281" max="281" width="17.42578125" style="399" customWidth="1"/>
    <col min="282" max="282" width="14.28515625" style="399" customWidth="1"/>
    <col min="283" max="283" width="17.7109375" style="399" customWidth="1"/>
    <col min="284" max="284" width="14.5703125" style="399" customWidth="1"/>
    <col min="285" max="285" width="17.42578125" style="399" customWidth="1"/>
    <col min="286" max="286" width="14.28515625" style="399" customWidth="1"/>
    <col min="287" max="287" width="17.42578125" style="399" customWidth="1"/>
    <col min="288" max="288" width="14.28515625" style="399" customWidth="1"/>
    <col min="289" max="289" width="15.42578125" style="399" customWidth="1"/>
    <col min="290" max="290" width="12.42578125" style="399" customWidth="1"/>
    <col min="291" max="291" width="15.140625" style="399" customWidth="1"/>
    <col min="292" max="292" width="12.140625" style="399" customWidth="1"/>
    <col min="293" max="293" width="14.42578125" style="399" customWidth="1"/>
    <col min="294" max="512" width="11.42578125" style="399"/>
    <col min="513" max="513" width="2" style="399" customWidth="1"/>
    <col min="514" max="514" width="26.7109375" style="399" customWidth="1"/>
    <col min="515" max="515" width="39.42578125" style="399" bestFit="1" customWidth="1"/>
    <col min="516" max="527" width="16.140625" style="399" customWidth="1"/>
    <col min="528" max="530" width="27.140625" style="399" customWidth="1"/>
    <col min="531" max="531" width="17.7109375" style="399" customWidth="1"/>
    <col min="532" max="532" width="14" style="399" customWidth="1"/>
    <col min="533" max="533" width="17.42578125" style="399" customWidth="1"/>
    <col min="534" max="534" width="14.28515625" style="399" customWidth="1"/>
    <col min="535" max="535" width="17.42578125" style="399" customWidth="1"/>
    <col min="536" max="536" width="14.28515625" style="399" customWidth="1"/>
    <col min="537" max="537" width="17.42578125" style="399" customWidth="1"/>
    <col min="538" max="538" width="14.28515625" style="399" customWidth="1"/>
    <col min="539" max="539" width="17.7109375" style="399" customWidth="1"/>
    <col min="540" max="540" width="14.5703125" style="399" customWidth="1"/>
    <col min="541" max="541" width="17.42578125" style="399" customWidth="1"/>
    <col min="542" max="542" width="14.28515625" style="399" customWidth="1"/>
    <col min="543" max="543" width="17.42578125" style="399" customWidth="1"/>
    <col min="544" max="544" width="14.28515625" style="399" customWidth="1"/>
    <col min="545" max="545" width="15.42578125" style="399" customWidth="1"/>
    <col min="546" max="546" width="12.42578125" style="399" customWidth="1"/>
    <col min="547" max="547" width="15.140625" style="399" customWidth="1"/>
    <col min="548" max="548" width="12.140625" style="399" customWidth="1"/>
    <col min="549" max="549" width="14.42578125" style="399" customWidth="1"/>
    <col min="550" max="768" width="11.42578125" style="399"/>
    <col min="769" max="769" width="2" style="399" customWidth="1"/>
    <col min="770" max="770" width="26.7109375" style="399" customWidth="1"/>
    <col min="771" max="771" width="39.42578125" style="399" bestFit="1" customWidth="1"/>
    <col min="772" max="783" width="16.140625" style="399" customWidth="1"/>
    <col min="784" max="786" width="27.140625" style="399" customWidth="1"/>
    <col min="787" max="787" width="17.7109375" style="399" customWidth="1"/>
    <col min="788" max="788" width="14" style="399" customWidth="1"/>
    <col min="789" max="789" width="17.42578125" style="399" customWidth="1"/>
    <col min="790" max="790" width="14.28515625" style="399" customWidth="1"/>
    <col min="791" max="791" width="17.42578125" style="399" customWidth="1"/>
    <col min="792" max="792" width="14.28515625" style="399" customWidth="1"/>
    <col min="793" max="793" width="17.42578125" style="399" customWidth="1"/>
    <col min="794" max="794" width="14.28515625" style="399" customWidth="1"/>
    <col min="795" max="795" width="17.7109375" style="399" customWidth="1"/>
    <col min="796" max="796" width="14.5703125" style="399" customWidth="1"/>
    <col min="797" max="797" width="17.42578125" style="399" customWidth="1"/>
    <col min="798" max="798" width="14.28515625" style="399" customWidth="1"/>
    <col min="799" max="799" width="17.42578125" style="399" customWidth="1"/>
    <col min="800" max="800" width="14.28515625" style="399" customWidth="1"/>
    <col min="801" max="801" width="15.42578125" style="399" customWidth="1"/>
    <col min="802" max="802" width="12.42578125" style="399" customWidth="1"/>
    <col min="803" max="803" width="15.140625" style="399" customWidth="1"/>
    <col min="804" max="804" width="12.140625" style="399" customWidth="1"/>
    <col min="805" max="805" width="14.42578125" style="399" customWidth="1"/>
    <col min="806" max="1024" width="11.42578125" style="399"/>
    <col min="1025" max="1025" width="2" style="399" customWidth="1"/>
    <col min="1026" max="1026" width="26.7109375" style="399" customWidth="1"/>
    <col min="1027" max="1027" width="39.42578125" style="399" bestFit="1" customWidth="1"/>
    <col min="1028" max="1039" width="16.140625" style="399" customWidth="1"/>
    <col min="1040" max="1042" width="27.140625" style="399" customWidth="1"/>
    <col min="1043" max="1043" width="17.7109375" style="399" customWidth="1"/>
    <col min="1044" max="1044" width="14" style="399" customWidth="1"/>
    <col min="1045" max="1045" width="17.42578125" style="399" customWidth="1"/>
    <col min="1046" max="1046" width="14.28515625" style="399" customWidth="1"/>
    <col min="1047" max="1047" width="17.42578125" style="399" customWidth="1"/>
    <col min="1048" max="1048" width="14.28515625" style="399" customWidth="1"/>
    <col min="1049" max="1049" width="17.42578125" style="399" customWidth="1"/>
    <col min="1050" max="1050" width="14.28515625" style="399" customWidth="1"/>
    <col min="1051" max="1051" width="17.7109375" style="399" customWidth="1"/>
    <col min="1052" max="1052" width="14.5703125" style="399" customWidth="1"/>
    <col min="1053" max="1053" width="17.42578125" style="399" customWidth="1"/>
    <col min="1054" max="1054" width="14.28515625" style="399" customWidth="1"/>
    <col min="1055" max="1055" width="17.42578125" style="399" customWidth="1"/>
    <col min="1056" max="1056" width="14.28515625" style="399" customWidth="1"/>
    <col min="1057" max="1057" width="15.42578125" style="399" customWidth="1"/>
    <col min="1058" max="1058" width="12.42578125" style="399" customWidth="1"/>
    <col min="1059" max="1059" width="15.140625" style="399" customWidth="1"/>
    <col min="1060" max="1060" width="12.140625" style="399" customWidth="1"/>
    <col min="1061" max="1061" width="14.42578125" style="399" customWidth="1"/>
    <col min="1062" max="1280" width="11.42578125" style="399"/>
    <col min="1281" max="1281" width="2" style="399" customWidth="1"/>
    <col min="1282" max="1282" width="26.7109375" style="399" customWidth="1"/>
    <col min="1283" max="1283" width="39.42578125" style="399" bestFit="1" customWidth="1"/>
    <col min="1284" max="1295" width="16.140625" style="399" customWidth="1"/>
    <col min="1296" max="1298" width="27.140625" style="399" customWidth="1"/>
    <col min="1299" max="1299" width="17.7109375" style="399" customWidth="1"/>
    <col min="1300" max="1300" width="14" style="399" customWidth="1"/>
    <col min="1301" max="1301" width="17.42578125" style="399" customWidth="1"/>
    <col min="1302" max="1302" width="14.28515625" style="399" customWidth="1"/>
    <col min="1303" max="1303" width="17.42578125" style="399" customWidth="1"/>
    <col min="1304" max="1304" width="14.28515625" style="399" customWidth="1"/>
    <col min="1305" max="1305" width="17.42578125" style="399" customWidth="1"/>
    <col min="1306" max="1306" width="14.28515625" style="399" customWidth="1"/>
    <col min="1307" max="1307" width="17.7109375" style="399" customWidth="1"/>
    <col min="1308" max="1308" width="14.5703125" style="399" customWidth="1"/>
    <col min="1309" max="1309" width="17.42578125" style="399" customWidth="1"/>
    <col min="1310" max="1310" width="14.28515625" style="399" customWidth="1"/>
    <col min="1311" max="1311" width="17.42578125" style="399" customWidth="1"/>
    <col min="1312" max="1312" width="14.28515625" style="399" customWidth="1"/>
    <col min="1313" max="1313" width="15.42578125" style="399" customWidth="1"/>
    <col min="1314" max="1314" width="12.42578125" style="399" customWidth="1"/>
    <col min="1315" max="1315" width="15.140625" style="399" customWidth="1"/>
    <col min="1316" max="1316" width="12.140625" style="399" customWidth="1"/>
    <col min="1317" max="1317" width="14.42578125" style="399" customWidth="1"/>
    <col min="1318" max="1536" width="11.42578125" style="399"/>
    <col min="1537" max="1537" width="2" style="399" customWidth="1"/>
    <col min="1538" max="1538" width="26.7109375" style="399" customWidth="1"/>
    <col min="1539" max="1539" width="39.42578125" style="399" bestFit="1" customWidth="1"/>
    <col min="1540" max="1551" width="16.140625" style="399" customWidth="1"/>
    <col min="1552" max="1554" width="27.140625" style="399" customWidth="1"/>
    <col min="1555" max="1555" width="17.7109375" style="399" customWidth="1"/>
    <col min="1556" max="1556" width="14" style="399" customWidth="1"/>
    <col min="1557" max="1557" width="17.42578125" style="399" customWidth="1"/>
    <col min="1558" max="1558" width="14.28515625" style="399" customWidth="1"/>
    <col min="1559" max="1559" width="17.42578125" style="399" customWidth="1"/>
    <col min="1560" max="1560" width="14.28515625" style="399" customWidth="1"/>
    <col min="1561" max="1561" width="17.42578125" style="399" customWidth="1"/>
    <col min="1562" max="1562" width="14.28515625" style="399" customWidth="1"/>
    <col min="1563" max="1563" width="17.7109375" style="399" customWidth="1"/>
    <col min="1564" max="1564" width="14.5703125" style="399" customWidth="1"/>
    <col min="1565" max="1565" width="17.42578125" style="399" customWidth="1"/>
    <col min="1566" max="1566" width="14.28515625" style="399" customWidth="1"/>
    <col min="1567" max="1567" width="17.42578125" style="399" customWidth="1"/>
    <col min="1568" max="1568" width="14.28515625" style="399" customWidth="1"/>
    <col min="1569" max="1569" width="15.42578125" style="399" customWidth="1"/>
    <col min="1570" max="1570" width="12.42578125" style="399" customWidth="1"/>
    <col min="1571" max="1571" width="15.140625" style="399" customWidth="1"/>
    <col min="1572" max="1572" width="12.140625" style="399" customWidth="1"/>
    <col min="1573" max="1573" width="14.42578125" style="399" customWidth="1"/>
    <col min="1574" max="1792" width="11.42578125" style="399"/>
    <col min="1793" max="1793" width="2" style="399" customWidth="1"/>
    <col min="1794" max="1794" width="26.7109375" style="399" customWidth="1"/>
    <col min="1795" max="1795" width="39.42578125" style="399" bestFit="1" customWidth="1"/>
    <col min="1796" max="1807" width="16.140625" style="399" customWidth="1"/>
    <col min="1808" max="1810" width="27.140625" style="399" customWidth="1"/>
    <col min="1811" max="1811" width="17.7109375" style="399" customWidth="1"/>
    <col min="1812" max="1812" width="14" style="399" customWidth="1"/>
    <col min="1813" max="1813" width="17.42578125" style="399" customWidth="1"/>
    <col min="1814" max="1814" width="14.28515625" style="399" customWidth="1"/>
    <col min="1815" max="1815" width="17.42578125" style="399" customWidth="1"/>
    <col min="1816" max="1816" width="14.28515625" style="399" customWidth="1"/>
    <col min="1817" max="1817" width="17.42578125" style="399" customWidth="1"/>
    <col min="1818" max="1818" width="14.28515625" style="399" customWidth="1"/>
    <col min="1819" max="1819" width="17.7109375" style="399" customWidth="1"/>
    <col min="1820" max="1820" width="14.5703125" style="399" customWidth="1"/>
    <col min="1821" max="1821" width="17.42578125" style="399" customWidth="1"/>
    <col min="1822" max="1822" width="14.28515625" style="399" customWidth="1"/>
    <col min="1823" max="1823" width="17.42578125" style="399" customWidth="1"/>
    <col min="1824" max="1824" width="14.28515625" style="399" customWidth="1"/>
    <col min="1825" max="1825" width="15.42578125" style="399" customWidth="1"/>
    <col min="1826" max="1826" width="12.42578125" style="399" customWidth="1"/>
    <col min="1827" max="1827" width="15.140625" style="399" customWidth="1"/>
    <col min="1828" max="1828" width="12.140625" style="399" customWidth="1"/>
    <col min="1829" max="1829" width="14.42578125" style="399" customWidth="1"/>
    <col min="1830" max="2048" width="11.42578125" style="399"/>
    <col min="2049" max="2049" width="2" style="399" customWidth="1"/>
    <col min="2050" max="2050" width="26.7109375" style="399" customWidth="1"/>
    <col min="2051" max="2051" width="39.42578125" style="399" bestFit="1" customWidth="1"/>
    <col min="2052" max="2063" width="16.140625" style="399" customWidth="1"/>
    <col min="2064" max="2066" width="27.140625" style="399" customWidth="1"/>
    <col min="2067" max="2067" width="17.7109375" style="399" customWidth="1"/>
    <col min="2068" max="2068" width="14" style="399" customWidth="1"/>
    <col min="2069" max="2069" width="17.42578125" style="399" customWidth="1"/>
    <col min="2070" max="2070" width="14.28515625" style="399" customWidth="1"/>
    <col min="2071" max="2071" width="17.42578125" style="399" customWidth="1"/>
    <col min="2072" max="2072" width="14.28515625" style="399" customWidth="1"/>
    <col min="2073" max="2073" width="17.42578125" style="399" customWidth="1"/>
    <col min="2074" max="2074" width="14.28515625" style="399" customWidth="1"/>
    <col min="2075" max="2075" width="17.7109375" style="399" customWidth="1"/>
    <col min="2076" max="2076" width="14.5703125" style="399" customWidth="1"/>
    <col min="2077" max="2077" width="17.42578125" style="399" customWidth="1"/>
    <col min="2078" max="2078" width="14.28515625" style="399" customWidth="1"/>
    <col min="2079" max="2079" width="17.42578125" style="399" customWidth="1"/>
    <col min="2080" max="2080" width="14.28515625" style="399" customWidth="1"/>
    <col min="2081" max="2081" width="15.42578125" style="399" customWidth="1"/>
    <col min="2082" max="2082" width="12.42578125" style="399" customWidth="1"/>
    <col min="2083" max="2083" width="15.140625" style="399" customWidth="1"/>
    <col min="2084" max="2084" width="12.140625" style="399" customWidth="1"/>
    <col min="2085" max="2085" width="14.42578125" style="399" customWidth="1"/>
    <col min="2086" max="2304" width="11.42578125" style="399"/>
    <col min="2305" max="2305" width="2" style="399" customWidth="1"/>
    <col min="2306" max="2306" width="26.7109375" style="399" customWidth="1"/>
    <col min="2307" max="2307" width="39.42578125" style="399" bestFit="1" customWidth="1"/>
    <col min="2308" max="2319" width="16.140625" style="399" customWidth="1"/>
    <col min="2320" max="2322" width="27.140625" style="399" customWidth="1"/>
    <col min="2323" max="2323" width="17.7109375" style="399" customWidth="1"/>
    <col min="2324" max="2324" width="14" style="399" customWidth="1"/>
    <col min="2325" max="2325" width="17.42578125" style="399" customWidth="1"/>
    <col min="2326" max="2326" width="14.28515625" style="399" customWidth="1"/>
    <col min="2327" max="2327" width="17.42578125" style="399" customWidth="1"/>
    <col min="2328" max="2328" width="14.28515625" style="399" customWidth="1"/>
    <col min="2329" max="2329" width="17.42578125" style="399" customWidth="1"/>
    <col min="2330" max="2330" width="14.28515625" style="399" customWidth="1"/>
    <col min="2331" max="2331" width="17.7109375" style="399" customWidth="1"/>
    <col min="2332" max="2332" width="14.5703125" style="399" customWidth="1"/>
    <col min="2333" max="2333" width="17.42578125" style="399" customWidth="1"/>
    <col min="2334" max="2334" width="14.28515625" style="399" customWidth="1"/>
    <col min="2335" max="2335" width="17.42578125" style="399" customWidth="1"/>
    <col min="2336" max="2336" width="14.28515625" style="399" customWidth="1"/>
    <col min="2337" max="2337" width="15.42578125" style="399" customWidth="1"/>
    <col min="2338" max="2338" width="12.42578125" style="399" customWidth="1"/>
    <col min="2339" max="2339" width="15.140625" style="399" customWidth="1"/>
    <col min="2340" max="2340" width="12.140625" style="399" customWidth="1"/>
    <col min="2341" max="2341" width="14.42578125" style="399" customWidth="1"/>
    <col min="2342" max="2560" width="11.42578125" style="399"/>
    <col min="2561" max="2561" width="2" style="399" customWidth="1"/>
    <col min="2562" max="2562" width="26.7109375" style="399" customWidth="1"/>
    <col min="2563" max="2563" width="39.42578125" style="399" bestFit="1" customWidth="1"/>
    <col min="2564" max="2575" width="16.140625" style="399" customWidth="1"/>
    <col min="2576" max="2578" width="27.140625" style="399" customWidth="1"/>
    <col min="2579" max="2579" width="17.7109375" style="399" customWidth="1"/>
    <col min="2580" max="2580" width="14" style="399" customWidth="1"/>
    <col min="2581" max="2581" width="17.42578125" style="399" customWidth="1"/>
    <col min="2582" max="2582" width="14.28515625" style="399" customWidth="1"/>
    <col min="2583" max="2583" width="17.42578125" style="399" customWidth="1"/>
    <col min="2584" max="2584" width="14.28515625" style="399" customWidth="1"/>
    <col min="2585" max="2585" width="17.42578125" style="399" customWidth="1"/>
    <col min="2586" max="2586" width="14.28515625" style="399" customWidth="1"/>
    <col min="2587" max="2587" width="17.7109375" style="399" customWidth="1"/>
    <col min="2588" max="2588" width="14.5703125" style="399" customWidth="1"/>
    <col min="2589" max="2589" width="17.42578125" style="399" customWidth="1"/>
    <col min="2590" max="2590" width="14.28515625" style="399" customWidth="1"/>
    <col min="2591" max="2591" width="17.42578125" style="399" customWidth="1"/>
    <col min="2592" max="2592" width="14.28515625" style="399" customWidth="1"/>
    <col min="2593" max="2593" width="15.42578125" style="399" customWidth="1"/>
    <col min="2594" max="2594" width="12.42578125" style="399" customWidth="1"/>
    <col min="2595" max="2595" width="15.140625" style="399" customWidth="1"/>
    <col min="2596" max="2596" width="12.140625" style="399" customWidth="1"/>
    <col min="2597" max="2597" width="14.42578125" style="399" customWidth="1"/>
    <col min="2598" max="2816" width="11.42578125" style="399"/>
    <col min="2817" max="2817" width="2" style="399" customWidth="1"/>
    <col min="2818" max="2818" width="26.7109375" style="399" customWidth="1"/>
    <col min="2819" max="2819" width="39.42578125" style="399" bestFit="1" customWidth="1"/>
    <col min="2820" max="2831" width="16.140625" style="399" customWidth="1"/>
    <col min="2832" max="2834" width="27.140625" style="399" customWidth="1"/>
    <col min="2835" max="2835" width="17.7109375" style="399" customWidth="1"/>
    <col min="2836" max="2836" width="14" style="399" customWidth="1"/>
    <col min="2837" max="2837" width="17.42578125" style="399" customWidth="1"/>
    <col min="2838" max="2838" width="14.28515625" style="399" customWidth="1"/>
    <col min="2839" max="2839" width="17.42578125" style="399" customWidth="1"/>
    <col min="2840" max="2840" width="14.28515625" style="399" customWidth="1"/>
    <col min="2841" max="2841" width="17.42578125" style="399" customWidth="1"/>
    <col min="2842" max="2842" width="14.28515625" style="399" customWidth="1"/>
    <col min="2843" max="2843" width="17.7109375" style="399" customWidth="1"/>
    <col min="2844" max="2844" width="14.5703125" style="399" customWidth="1"/>
    <col min="2845" max="2845" width="17.42578125" style="399" customWidth="1"/>
    <col min="2846" max="2846" width="14.28515625" style="399" customWidth="1"/>
    <col min="2847" max="2847" width="17.42578125" style="399" customWidth="1"/>
    <col min="2848" max="2848" width="14.28515625" style="399" customWidth="1"/>
    <col min="2849" max="2849" width="15.42578125" style="399" customWidth="1"/>
    <col min="2850" max="2850" width="12.42578125" style="399" customWidth="1"/>
    <col min="2851" max="2851" width="15.140625" style="399" customWidth="1"/>
    <col min="2852" max="2852" width="12.140625" style="399" customWidth="1"/>
    <col min="2853" max="2853" width="14.42578125" style="399" customWidth="1"/>
    <col min="2854" max="3072" width="11.42578125" style="399"/>
    <col min="3073" max="3073" width="2" style="399" customWidth="1"/>
    <col min="3074" max="3074" width="26.7109375" style="399" customWidth="1"/>
    <col min="3075" max="3075" width="39.42578125" style="399" bestFit="1" customWidth="1"/>
    <col min="3076" max="3087" width="16.140625" style="399" customWidth="1"/>
    <col min="3088" max="3090" width="27.140625" style="399" customWidth="1"/>
    <col min="3091" max="3091" width="17.7109375" style="399" customWidth="1"/>
    <col min="3092" max="3092" width="14" style="399" customWidth="1"/>
    <col min="3093" max="3093" width="17.42578125" style="399" customWidth="1"/>
    <col min="3094" max="3094" width="14.28515625" style="399" customWidth="1"/>
    <col min="3095" max="3095" width="17.42578125" style="399" customWidth="1"/>
    <col min="3096" max="3096" width="14.28515625" style="399" customWidth="1"/>
    <col min="3097" max="3097" width="17.42578125" style="399" customWidth="1"/>
    <col min="3098" max="3098" width="14.28515625" style="399" customWidth="1"/>
    <col min="3099" max="3099" width="17.7109375" style="399" customWidth="1"/>
    <col min="3100" max="3100" width="14.5703125" style="399" customWidth="1"/>
    <col min="3101" max="3101" width="17.42578125" style="399" customWidth="1"/>
    <col min="3102" max="3102" width="14.28515625" style="399" customWidth="1"/>
    <col min="3103" max="3103" width="17.42578125" style="399" customWidth="1"/>
    <col min="3104" max="3104" width="14.28515625" style="399" customWidth="1"/>
    <col min="3105" max="3105" width="15.42578125" style="399" customWidth="1"/>
    <col min="3106" max="3106" width="12.42578125" style="399" customWidth="1"/>
    <col min="3107" max="3107" width="15.140625" style="399" customWidth="1"/>
    <col min="3108" max="3108" width="12.140625" style="399" customWidth="1"/>
    <col min="3109" max="3109" width="14.42578125" style="399" customWidth="1"/>
    <col min="3110" max="3328" width="11.42578125" style="399"/>
    <col min="3329" max="3329" width="2" style="399" customWidth="1"/>
    <col min="3330" max="3330" width="26.7109375" style="399" customWidth="1"/>
    <col min="3331" max="3331" width="39.42578125" style="399" bestFit="1" customWidth="1"/>
    <col min="3332" max="3343" width="16.140625" style="399" customWidth="1"/>
    <col min="3344" max="3346" width="27.140625" style="399" customWidth="1"/>
    <col min="3347" max="3347" width="17.7109375" style="399" customWidth="1"/>
    <col min="3348" max="3348" width="14" style="399" customWidth="1"/>
    <col min="3349" max="3349" width="17.42578125" style="399" customWidth="1"/>
    <col min="3350" max="3350" width="14.28515625" style="399" customWidth="1"/>
    <col min="3351" max="3351" width="17.42578125" style="399" customWidth="1"/>
    <col min="3352" max="3352" width="14.28515625" style="399" customWidth="1"/>
    <col min="3353" max="3353" width="17.42578125" style="399" customWidth="1"/>
    <col min="3354" max="3354" width="14.28515625" style="399" customWidth="1"/>
    <col min="3355" max="3355" width="17.7109375" style="399" customWidth="1"/>
    <col min="3356" max="3356" width="14.5703125" style="399" customWidth="1"/>
    <col min="3357" max="3357" width="17.42578125" style="399" customWidth="1"/>
    <col min="3358" max="3358" width="14.28515625" style="399" customWidth="1"/>
    <col min="3359" max="3359" width="17.42578125" style="399" customWidth="1"/>
    <col min="3360" max="3360" width="14.28515625" style="399" customWidth="1"/>
    <col min="3361" max="3361" width="15.42578125" style="399" customWidth="1"/>
    <col min="3362" max="3362" width="12.42578125" style="399" customWidth="1"/>
    <col min="3363" max="3363" width="15.140625" style="399" customWidth="1"/>
    <col min="3364" max="3364" width="12.140625" style="399" customWidth="1"/>
    <col min="3365" max="3365" width="14.42578125" style="399" customWidth="1"/>
    <col min="3366" max="3584" width="11.42578125" style="399"/>
    <col min="3585" max="3585" width="2" style="399" customWidth="1"/>
    <col min="3586" max="3586" width="26.7109375" style="399" customWidth="1"/>
    <col min="3587" max="3587" width="39.42578125" style="399" bestFit="1" customWidth="1"/>
    <col min="3588" max="3599" width="16.140625" style="399" customWidth="1"/>
    <col min="3600" max="3602" width="27.140625" style="399" customWidth="1"/>
    <col min="3603" max="3603" width="17.7109375" style="399" customWidth="1"/>
    <col min="3604" max="3604" width="14" style="399" customWidth="1"/>
    <col min="3605" max="3605" width="17.42578125" style="399" customWidth="1"/>
    <col min="3606" max="3606" width="14.28515625" style="399" customWidth="1"/>
    <col min="3607" max="3607" width="17.42578125" style="399" customWidth="1"/>
    <col min="3608" max="3608" width="14.28515625" style="399" customWidth="1"/>
    <col min="3609" max="3609" width="17.42578125" style="399" customWidth="1"/>
    <col min="3610" max="3610" width="14.28515625" style="399" customWidth="1"/>
    <col min="3611" max="3611" width="17.7109375" style="399" customWidth="1"/>
    <col min="3612" max="3612" width="14.5703125" style="399" customWidth="1"/>
    <col min="3613" max="3613" width="17.42578125" style="399" customWidth="1"/>
    <col min="3614" max="3614" width="14.28515625" style="399" customWidth="1"/>
    <col min="3615" max="3615" width="17.42578125" style="399" customWidth="1"/>
    <col min="3616" max="3616" width="14.28515625" style="399" customWidth="1"/>
    <col min="3617" max="3617" width="15.42578125" style="399" customWidth="1"/>
    <col min="3618" max="3618" width="12.42578125" style="399" customWidth="1"/>
    <col min="3619" max="3619" width="15.140625" style="399" customWidth="1"/>
    <col min="3620" max="3620" width="12.140625" style="399" customWidth="1"/>
    <col min="3621" max="3621" width="14.42578125" style="399" customWidth="1"/>
    <col min="3622" max="3840" width="11.42578125" style="399"/>
    <col min="3841" max="3841" width="2" style="399" customWidth="1"/>
    <col min="3842" max="3842" width="26.7109375" style="399" customWidth="1"/>
    <col min="3843" max="3843" width="39.42578125" style="399" bestFit="1" customWidth="1"/>
    <col min="3844" max="3855" width="16.140625" style="399" customWidth="1"/>
    <col min="3856" max="3858" width="27.140625" style="399" customWidth="1"/>
    <col min="3859" max="3859" width="17.7109375" style="399" customWidth="1"/>
    <col min="3860" max="3860" width="14" style="399" customWidth="1"/>
    <col min="3861" max="3861" width="17.42578125" style="399" customWidth="1"/>
    <col min="3862" max="3862" width="14.28515625" style="399" customWidth="1"/>
    <col min="3863" max="3863" width="17.42578125" style="399" customWidth="1"/>
    <col min="3864" max="3864" width="14.28515625" style="399" customWidth="1"/>
    <col min="3865" max="3865" width="17.42578125" style="399" customWidth="1"/>
    <col min="3866" max="3866" width="14.28515625" style="399" customWidth="1"/>
    <col min="3867" max="3867" width="17.7109375" style="399" customWidth="1"/>
    <col min="3868" max="3868" width="14.5703125" style="399" customWidth="1"/>
    <col min="3869" max="3869" width="17.42578125" style="399" customWidth="1"/>
    <col min="3870" max="3870" width="14.28515625" style="399" customWidth="1"/>
    <col min="3871" max="3871" width="17.42578125" style="399" customWidth="1"/>
    <col min="3872" max="3872" width="14.28515625" style="399" customWidth="1"/>
    <col min="3873" max="3873" width="15.42578125" style="399" customWidth="1"/>
    <col min="3874" max="3874" width="12.42578125" style="399" customWidth="1"/>
    <col min="3875" max="3875" width="15.140625" style="399" customWidth="1"/>
    <col min="3876" max="3876" width="12.140625" style="399" customWidth="1"/>
    <col min="3877" max="3877" width="14.42578125" style="399" customWidth="1"/>
    <col min="3878" max="4096" width="11.42578125" style="399"/>
    <col min="4097" max="4097" width="2" style="399" customWidth="1"/>
    <col min="4098" max="4098" width="26.7109375" style="399" customWidth="1"/>
    <col min="4099" max="4099" width="39.42578125" style="399" bestFit="1" customWidth="1"/>
    <col min="4100" max="4111" width="16.140625" style="399" customWidth="1"/>
    <col min="4112" max="4114" width="27.140625" style="399" customWidth="1"/>
    <col min="4115" max="4115" width="17.7109375" style="399" customWidth="1"/>
    <col min="4116" max="4116" width="14" style="399" customWidth="1"/>
    <col min="4117" max="4117" width="17.42578125" style="399" customWidth="1"/>
    <col min="4118" max="4118" width="14.28515625" style="399" customWidth="1"/>
    <col min="4119" max="4119" width="17.42578125" style="399" customWidth="1"/>
    <col min="4120" max="4120" width="14.28515625" style="399" customWidth="1"/>
    <col min="4121" max="4121" width="17.42578125" style="399" customWidth="1"/>
    <col min="4122" max="4122" width="14.28515625" style="399" customWidth="1"/>
    <col min="4123" max="4123" width="17.7109375" style="399" customWidth="1"/>
    <col min="4124" max="4124" width="14.5703125" style="399" customWidth="1"/>
    <col min="4125" max="4125" width="17.42578125" style="399" customWidth="1"/>
    <col min="4126" max="4126" width="14.28515625" style="399" customWidth="1"/>
    <col min="4127" max="4127" width="17.42578125" style="399" customWidth="1"/>
    <col min="4128" max="4128" width="14.28515625" style="399" customWidth="1"/>
    <col min="4129" max="4129" width="15.42578125" style="399" customWidth="1"/>
    <col min="4130" max="4130" width="12.42578125" style="399" customWidth="1"/>
    <col min="4131" max="4131" width="15.140625" style="399" customWidth="1"/>
    <col min="4132" max="4132" width="12.140625" style="399" customWidth="1"/>
    <col min="4133" max="4133" width="14.42578125" style="399" customWidth="1"/>
    <col min="4134" max="4352" width="11.42578125" style="399"/>
    <col min="4353" max="4353" width="2" style="399" customWidth="1"/>
    <col min="4354" max="4354" width="26.7109375" style="399" customWidth="1"/>
    <col min="4355" max="4355" width="39.42578125" style="399" bestFit="1" customWidth="1"/>
    <col min="4356" max="4367" width="16.140625" style="399" customWidth="1"/>
    <col min="4368" max="4370" width="27.140625" style="399" customWidth="1"/>
    <col min="4371" max="4371" width="17.7109375" style="399" customWidth="1"/>
    <col min="4372" max="4372" width="14" style="399" customWidth="1"/>
    <col min="4373" max="4373" width="17.42578125" style="399" customWidth="1"/>
    <col min="4374" max="4374" width="14.28515625" style="399" customWidth="1"/>
    <col min="4375" max="4375" width="17.42578125" style="399" customWidth="1"/>
    <col min="4376" max="4376" width="14.28515625" style="399" customWidth="1"/>
    <col min="4377" max="4377" width="17.42578125" style="399" customWidth="1"/>
    <col min="4378" max="4378" width="14.28515625" style="399" customWidth="1"/>
    <col min="4379" max="4379" width="17.7109375" style="399" customWidth="1"/>
    <col min="4380" max="4380" width="14.5703125" style="399" customWidth="1"/>
    <col min="4381" max="4381" width="17.42578125" style="399" customWidth="1"/>
    <col min="4382" max="4382" width="14.28515625" style="399" customWidth="1"/>
    <col min="4383" max="4383" width="17.42578125" style="399" customWidth="1"/>
    <col min="4384" max="4384" width="14.28515625" style="399" customWidth="1"/>
    <col min="4385" max="4385" width="15.42578125" style="399" customWidth="1"/>
    <col min="4386" max="4386" width="12.42578125" style="399" customWidth="1"/>
    <col min="4387" max="4387" width="15.140625" style="399" customWidth="1"/>
    <col min="4388" max="4388" width="12.140625" style="399" customWidth="1"/>
    <col min="4389" max="4389" width="14.42578125" style="399" customWidth="1"/>
    <col min="4390" max="4608" width="11.42578125" style="399"/>
    <col min="4609" max="4609" width="2" style="399" customWidth="1"/>
    <col min="4610" max="4610" width="26.7109375" style="399" customWidth="1"/>
    <col min="4611" max="4611" width="39.42578125" style="399" bestFit="1" customWidth="1"/>
    <col min="4612" max="4623" width="16.140625" style="399" customWidth="1"/>
    <col min="4624" max="4626" width="27.140625" style="399" customWidth="1"/>
    <col min="4627" max="4627" width="17.7109375" style="399" customWidth="1"/>
    <col min="4628" max="4628" width="14" style="399" customWidth="1"/>
    <col min="4629" max="4629" width="17.42578125" style="399" customWidth="1"/>
    <col min="4630" max="4630" width="14.28515625" style="399" customWidth="1"/>
    <col min="4631" max="4631" width="17.42578125" style="399" customWidth="1"/>
    <col min="4632" max="4632" width="14.28515625" style="399" customWidth="1"/>
    <col min="4633" max="4633" width="17.42578125" style="399" customWidth="1"/>
    <col min="4634" max="4634" width="14.28515625" style="399" customWidth="1"/>
    <col min="4635" max="4635" width="17.7109375" style="399" customWidth="1"/>
    <col min="4636" max="4636" width="14.5703125" style="399" customWidth="1"/>
    <col min="4637" max="4637" width="17.42578125" style="399" customWidth="1"/>
    <col min="4638" max="4638" width="14.28515625" style="399" customWidth="1"/>
    <col min="4639" max="4639" width="17.42578125" style="399" customWidth="1"/>
    <col min="4640" max="4640" width="14.28515625" style="399" customWidth="1"/>
    <col min="4641" max="4641" width="15.42578125" style="399" customWidth="1"/>
    <col min="4642" max="4642" width="12.42578125" style="399" customWidth="1"/>
    <col min="4643" max="4643" width="15.140625" style="399" customWidth="1"/>
    <col min="4644" max="4644" width="12.140625" style="399" customWidth="1"/>
    <col min="4645" max="4645" width="14.42578125" style="399" customWidth="1"/>
    <col min="4646" max="4864" width="11.42578125" style="399"/>
    <col min="4865" max="4865" width="2" style="399" customWidth="1"/>
    <col min="4866" max="4866" width="26.7109375" style="399" customWidth="1"/>
    <col min="4867" max="4867" width="39.42578125" style="399" bestFit="1" customWidth="1"/>
    <col min="4868" max="4879" width="16.140625" style="399" customWidth="1"/>
    <col min="4880" max="4882" width="27.140625" style="399" customWidth="1"/>
    <col min="4883" max="4883" width="17.7109375" style="399" customWidth="1"/>
    <col min="4884" max="4884" width="14" style="399" customWidth="1"/>
    <col min="4885" max="4885" width="17.42578125" style="399" customWidth="1"/>
    <col min="4886" max="4886" width="14.28515625" style="399" customWidth="1"/>
    <col min="4887" max="4887" width="17.42578125" style="399" customWidth="1"/>
    <col min="4888" max="4888" width="14.28515625" style="399" customWidth="1"/>
    <col min="4889" max="4889" width="17.42578125" style="399" customWidth="1"/>
    <col min="4890" max="4890" width="14.28515625" style="399" customWidth="1"/>
    <col min="4891" max="4891" width="17.7109375" style="399" customWidth="1"/>
    <col min="4892" max="4892" width="14.5703125" style="399" customWidth="1"/>
    <col min="4893" max="4893" width="17.42578125" style="399" customWidth="1"/>
    <col min="4894" max="4894" width="14.28515625" style="399" customWidth="1"/>
    <col min="4895" max="4895" width="17.42578125" style="399" customWidth="1"/>
    <col min="4896" max="4896" width="14.28515625" style="399" customWidth="1"/>
    <col min="4897" max="4897" width="15.42578125" style="399" customWidth="1"/>
    <col min="4898" max="4898" width="12.42578125" style="399" customWidth="1"/>
    <col min="4899" max="4899" width="15.140625" style="399" customWidth="1"/>
    <col min="4900" max="4900" width="12.140625" style="399" customWidth="1"/>
    <col min="4901" max="4901" width="14.42578125" style="399" customWidth="1"/>
    <col min="4902" max="5120" width="11.42578125" style="399"/>
    <col min="5121" max="5121" width="2" style="399" customWidth="1"/>
    <col min="5122" max="5122" width="26.7109375" style="399" customWidth="1"/>
    <col min="5123" max="5123" width="39.42578125" style="399" bestFit="1" customWidth="1"/>
    <col min="5124" max="5135" width="16.140625" style="399" customWidth="1"/>
    <col min="5136" max="5138" width="27.140625" style="399" customWidth="1"/>
    <col min="5139" max="5139" width="17.7109375" style="399" customWidth="1"/>
    <col min="5140" max="5140" width="14" style="399" customWidth="1"/>
    <col min="5141" max="5141" width="17.42578125" style="399" customWidth="1"/>
    <col min="5142" max="5142" width="14.28515625" style="399" customWidth="1"/>
    <col min="5143" max="5143" width="17.42578125" style="399" customWidth="1"/>
    <col min="5144" max="5144" width="14.28515625" style="399" customWidth="1"/>
    <col min="5145" max="5145" width="17.42578125" style="399" customWidth="1"/>
    <col min="5146" max="5146" width="14.28515625" style="399" customWidth="1"/>
    <col min="5147" max="5147" width="17.7109375" style="399" customWidth="1"/>
    <col min="5148" max="5148" width="14.5703125" style="399" customWidth="1"/>
    <col min="5149" max="5149" width="17.42578125" style="399" customWidth="1"/>
    <col min="5150" max="5150" width="14.28515625" style="399" customWidth="1"/>
    <col min="5151" max="5151" width="17.42578125" style="399" customWidth="1"/>
    <col min="5152" max="5152" width="14.28515625" style="399" customWidth="1"/>
    <col min="5153" max="5153" width="15.42578125" style="399" customWidth="1"/>
    <col min="5154" max="5154" width="12.42578125" style="399" customWidth="1"/>
    <col min="5155" max="5155" width="15.140625" style="399" customWidth="1"/>
    <col min="5156" max="5156" width="12.140625" style="399" customWidth="1"/>
    <col min="5157" max="5157" width="14.42578125" style="399" customWidth="1"/>
    <col min="5158" max="5376" width="11.42578125" style="399"/>
    <col min="5377" max="5377" width="2" style="399" customWidth="1"/>
    <col min="5378" max="5378" width="26.7109375" style="399" customWidth="1"/>
    <col min="5379" max="5379" width="39.42578125" style="399" bestFit="1" customWidth="1"/>
    <col min="5380" max="5391" width="16.140625" style="399" customWidth="1"/>
    <col min="5392" max="5394" width="27.140625" style="399" customWidth="1"/>
    <col min="5395" max="5395" width="17.7109375" style="399" customWidth="1"/>
    <col min="5396" max="5396" width="14" style="399" customWidth="1"/>
    <col min="5397" max="5397" width="17.42578125" style="399" customWidth="1"/>
    <col min="5398" max="5398" width="14.28515625" style="399" customWidth="1"/>
    <col min="5399" max="5399" width="17.42578125" style="399" customWidth="1"/>
    <col min="5400" max="5400" width="14.28515625" style="399" customWidth="1"/>
    <col min="5401" max="5401" width="17.42578125" style="399" customWidth="1"/>
    <col min="5402" max="5402" width="14.28515625" style="399" customWidth="1"/>
    <col min="5403" max="5403" width="17.7109375" style="399" customWidth="1"/>
    <col min="5404" max="5404" width="14.5703125" style="399" customWidth="1"/>
    <col min="5405" max="5405" width="17.42578125" style="399" customWidth="1"/>
    <col min="5406" max="5406" width="14.28515625" style="399" customWidth="1"/>
    <col min="5407" max="5407" width="17.42578125" style="399" customWidth="1"/>
    <col min="5408" max="5408" width="14.28515625" style="399" customWidth="1"/>
    <col min="5409" max="5409" width="15.42578125" style="399" customWidth="1"/>
    <col min="5410" max="5410" width="12.42578125" style="399" customWidth="1"/>
    <col min="5411" max="5411" width="15.140625" style="399" customWidth="1"/>
    <col min="5412" max="5412" width="12.140625" style="399" customWidth="1"/>
    <col min="5413" max="5413" width="14.42578125" style="399" customWidth="1"/>
    <col min="5414" max="5632" width="11.42578125" style="399"/>
    <col min="5633" max="5633" width="2" style="399" customWidth="1"/>
    <col min="5634" max="5634" width="26.7109375" style="399" customWidth="1"/>
    <col min="5635" max="5635" width="39.42578125" style="399" bestFit="1" customWidth="1"/>
    <col min="5636" max="5647" width="16.140625" style="399" customWidth="1"/>
    <col min="5648" max="5650" width="27.140625" style="399" customWidth="1"/>
    <col min="5651" max="5651" width="17.7109375" style="399" customWidth="1"/>
    <col min="5652" max="5652" width="14" style="399" customWidth="1"/>
    <col min="5653" max="5653" width="17.42578125" style="399" customWidth="1"/>
    <col min="5654" max="5654" width="14.28515625" style="399" customWidth="1"/>
    <col min="5655" max="5655" width="17.42578125" style="399" customWidth="1"/>
    <col min="5656" max="5656" width="14.28515625" style="399" customWidth="1"/>
    <col min="5657" max="5657" width="17.42578125" style="399" customWidth="1"/>
    <col min="5658" max="5658" width="14.28515625" style="399" customWidth="1"/>
    <col min="5659" max="5659" width="17.7109375" style="399" customWidth="1"/>
    <col min="5660" max="5660" width="14.5703125" style="399" customWidth="1"/>
    <col min="5661" max="5661" width="17.42578125" style="399" customWidth="1"/>
    <col min="5662" max="5662" width="14.28515625" style="399" customWidth="1"/>
    <col min="5663" max="5663" width="17.42578125" style="399" customWidth="1"/>
    <col min="5664" max="5664" width="14.28515625" style="399" customWidth="1"/>
    <col min="5665" max="5665" width="15.42578125" style="399" customWidth="1"/>
    <col min="5666" max="5666" width="12.42578125" style="399" customWidth="1"/>
    <col min="5667" max="5667" width="15.140625" style="399" customWidth="1"/>
    <col min="5668" max="5668" width="12.140625" style="399" customWidth="1"/>
    <col min="5669" max="5669" width="14.42578125" style="399" customWidth="1"/>
    <col min="5670" max="5888" width="11.42578125" style="399"/>
    <col min="5889" max="5889" width="2" style="399" customWidth="1"/>
    <col min="5890" max="5890" width="26.7109375" style="399" customWidth="1"/>
    <col min="5891" max="5891" width="39.42578125" style="399" bestFit="1" customWidth="1"/>
    <col min="5892" max="5903" width="16.140625" style="399" customWidth="1"/>
    <col min="5904" max="5906" width="27.140625" style="399" customWidth="1"/>
    <col min="5907" max="5907" width="17.7109375" style="399" customWidth="1"/>
    <col min="5908" max="5908" width="14" style="399" customWidth="1"/>
    <col min="5909" max="5909" width="17.42578125" style="399" customWidth="1"/>
    <col min="5910" max="5910" width="14.28515625" style="399" customWidth="1"/>
    <col min="5911" max="5911" width="17.42578125" style="399" customWidth="1"/>
    <col min="5912" max="5912" width="14.28515625" style="399" customWidth="1"/>
    <col min="5913" max="5913" width="17.42578125" style="399" customWidth="1"/>
    <col min="5914" max="5914" width="14.28515625" style="399" customWidth="1"/>
    <col min="5915" max="5915" width="17.7109375" style="399" customWidth="1"/>
    <col min="5916" max="5916" width="14.5703125" style="399" customWidth="1"/>
    <col min="5917" max="5917" width="17.42578125" style="399" customWidth="1"/>
    <col min="5918" max="5918" width="14.28515625" style="399" customWidth="1"/>
    <col min="5919" max="5919" width="17.42578125" style="399" customWidth="1"/>
    <col min="5920" max="5920" width="14.28515625" style="399" customWidth="1"/>
    <col min="5921" max="5921" width="15.42578125" style="399" customWidth="1"/>
    <col min="5922" max="5922" width="12.42578125" style="399" customWidth="1"/>
    <col min="5923" max="5923" width="15.140625" style="399" customWidth="1"/>
    <col min="5924" max="5924" width="12.140625" style="399" customWidth="1"/>
    <col min="5925" max="5925" width="14.42578125" style="399" customWidth="1"/>
    <col min="5926" max="6144" width="11.42578125" style="399"/>
    <col min="6145" max="6145" width="2" style="399" customWidth="1"/>
    <col min="6146" max="6146" width="26.7109375" style="399" customWidth="1"/>
    <col min="6147" max="6147" width="39.42578125" style="399" bestFit="1" customWidth="1"/>
    <col min="6148" max="6159" width="16.140625" style="399" customWidth="1"/>
    <col min="6160" max="6162" width="27.140625" style="399" customWidth="1"/>
    <col min="6163" max="6163" width="17.7109375" style="399" customWidth="1"/>
    <col min="6164" max="6164" width="14" style="399" customWidth="1"/>
    <col min="6165" max="6165" width="17.42578125" style="399" customWidth="1"/>
    <col min="6166" max="6166" width="14.28515625" style="399" customWidth="1"/>
    <col min="6167" max="6167" width="17.42578125" style="399" customWidth="1"/>
    <col min="6168" max="6168" width="14.28515625" style="399" customWidth="1"/>
    <col min="6169" max="6169" width="17.42578125" style="399" customWidth="1"/>
    <col min="6170" max="6170" width="14.28515625" style="399" customWidth="1"/>
    <col min="6171" max="6171" width="17.7109375" style="399" customWidth="1"/>
    <col min="6172" max="6172" width="14.5703125" style="399" customWidth="1"/>
    <col min="6173" max="6173" width="17.42578125" style="399" customWidth="1"/>
    <col min="6174" max="6174" width="14.28515625" style="399" customWidth="1"/>
    <col min="6175" max="6175" width="17.42578125" style="399" customWidth="1"/>
    <col min="6176" max="6176" width="14.28515625" style="399" customWidth="1"/>
    <col min="6177" max="6177" width="15.42578125" style="399" customWidth="1"/>
    <col min="6178" max="6178" width="12.42578125" style="399" customWidth="1"/>
    <col min="6179" max="6179" width="15.140625" style="399" customWidth="1"/>
    <col min="6180" max="6180" width="12.140625" style="399" customWidth="1"/>
    <col min="6181" max="6181" width="14.42578125" style="399" customWidth="1"/>
    <col min="6182" max="6400" width="11.42578125" style="399"/>
    <col min="6401" max="6401" width="2" style="399" customWidth="1"/>
    <col min="6402" max="6402" width="26.7109375" style="399" customWidth="1"/>
    <col min="6403" max="6403" width="39.42578125" style="399" bestFit="1" customWidth="1"/>
    <col min="6404" max="6415" width="16.140625" style="399" customWidth="1"/>
    <col min="6416" max="6418" width="27.140625" style="399" customWidth="1"/>
    <col min="6419" max="6419" width="17.7109375" style="399" customWidth="1"/>
    <col min="6420" max="6420" width="14" style="399" customWidth="1"/>
    <col min="6421" max="6421" width="17.42578125" style="399" customWidth="1"/>
    <col min="6422" max="6422" width="14.28515625" style="399" customWidth="1"/>
    <col min="6423" max="6423" width="17.42578125" style="399" customWidth="1"/>
    <col min="6424" max="6424" width="14.28515625" style="399" customWidth="1"/>
    <col min="6425" max="6425" width="17.42578125" style="399" customWidth="1"/>
    <col min="6426" max="6426" width="14.28515625" style="399" customWidth="1"/>
    <col min="6427" max="6427" width="17.7109375" style="399" customWidth="1"/>
    <col min="6428" max="6428" width="14.5703125" style="399" customWidth="1"/>
    <col min="6429" max="6429" width="17.42578125" style="399" customWidth="1"/>
    <col min="6430" max="6430" width="14.28515625" style="399" customWidth="1"/>
    <col min="6431" max="6431" width="17.42578125" style="399" customWidth="1"/>
    <col min="6432" max="6432" width="14.28515625" style="399" customWidth="1"/>
    <col min="6433" max="6433" width="15.42578125" style="399" customWidth="1"/>
    <col min="6434" max="6434" width="12.42578125" style="399" customWidth="1"/>
    <col min="6435" max="6435" width="15.140625" style="399" customWidth="1"/>
    <col min="6436" max="6436" width="12.140625" style="399" customWidth="1"/>
    <col min="6437" max="6437" width="14.42578125" style="399" customWidth="1"/>
    <col min="6438" max="6656" width="11.42578125" style="399"/>
    <col min="6657" max="6657" width="2" style="399" customWidth="1"/>
    <col min="6658" max="6658" width="26.7109375" style="399" customWidth="1"/>
    <col min="6659" max="6659" width="39.42578125" style="399" bestFit="1" customWidth="1"/>
    <col min="6660" max="6671" width="16.140625" style="399" customWidth="1"/>
    <col min="6672" max="6674" width="27.140625" style="399" customWidth="1"/>
    <col min="6675" max="6675" width="17.7109375" style="399" customWidth="1"/>
    <col min="6676" max="6676" width="14" style="399" customWidth="1"/>
    <col min="6677" max="6677" width="17.42578125" style="399" customWidth="1"/>
    <col min="6678" max="6678" width="14.28515625" style="399" customWidth="1"/>
    <col min="6679" max="6679" width="17.42578125" style="399" customWidth="1"/>
    <col min="6680" max="6680" width="14.28515625" style="399" customWidth="1"/>
    <col min="6681" max="6681" width="17.42578125" style="399" customWidth="1"/>
    <col min="6682" max="6682" width="14.28515625" style="399" customWidth="1"/>
    <col min="6683" max="6683" width="17.7109375" style="399" customWidth="1"/>
    <col min="6684" max="6684" width="14.5703125" style="399" customWidth="1"/>
    <col min="6685" max="6685" width="17.42578125" style="399" customWidth="1"/>
    <col min="6686" max="6686" width="14.28515625" style="399" customWidth="1"/>
    <col min="6687" max="6687" width="17.42578125" style="399" customWidth="1"/>
    <col min="6688" max="6688" width="14.28515625" style="399" customWidth="1"/>
    <col min="6689" max="6689" width="15.42578125" style="399" customWidth="1"/>
    <col min="6690" max="6690" width="12.42578125" style="399" customWidth="1"/>
    <col min="6691" max="6691" width="15.140625" style="399" customWidth="1"/>
    <col min="6692" max="6692" width="12.140625" style="399" customWidth="1"/>
    <col min="6693" max="6693" width="14.42578125" style="399" customWidth="1"/>
    <col min="6694" max="6912" width="11.42578125" style="399"/>
    <col min="6913" max="6913" width="2" style="399" customWidth="1"/>
    <col min="6914" max="6914" width="26.7109375" style="399" customWidth="1"/>
    <col min="6915" max="6915" width="39.42578125" style="399" bestFit="1" customWidth="1"/>
    <col min="6916" max="6927" width="16.140625" style="399" customWidth="1"/>
    <col min="6928" max="6930" width="27.140625" style="399" customWidth="1"/>
    <col min="6931" max="6931" width="17.7109375" style="399" customWidth="1"/>
    <col min="6932" max="6932" width="14" style="399" customWidth="1"/>
    <col min="6933" max="6933" width="17.42578125" style="399" customWidth="1"/>
    <col min="6934" max="6934" width="14.28515625" style="399" customWidth="1"/>
    <col min="6935" max="6935" width="17.42578125" style="399" customWidth="1"/>
    <col min="6936" max="6936" width="14.28515625" style="399" customWidth="1"/>
    <col min="6937" max="6937" width="17.42578125" style="399" customWidth="1"/>
    <col min="6938" max="6938" width="14.28515625" style="399" customWidth="1"/>
    <col min="6939" max="6939" width="17.7109375" style="399" customWidth="1"/>
    <col min="6940" max="6940" width="14.5703125" style="399" customWidth="1"/>
    <col min="6941" max="6941" width="17.42578125" style="399" customWidth="1"/>
    <col min="6942" max="6942" width="14.28515625" style="399" customWidth="1"/>
    <col min="6943" max="6943" width="17.42578125" style="399" customWidth="1"/>
    <col min="6944" max="6944" width="14.28515625" style="399" customWidth="1"/>
    <col min="6945" max="6945" width="15.42578125" style="399" customWidth="1"/>
    <col min="6946" max="6946" width="12.42578125" style="399" customWidth="1"/>
    <col min="6947" max="6947" width="15.140625" style="399" customWidth="1"/>
    <col min="6948" max="6948" width="12.140625" style="399" customWidth="1"/>
    <col min="6949" max="6949" width="14.42578125" style="399" customWidth="1"/>
    <col min="6950" max="7168" width="11.42578125" style="399"/>
    <col min="7169" max="7169" width="2" style="399" customWidth="1"/>
    <col min="7170" max="7170" width="26.7109375" style="399" customWidth="1"/>
    <col min="7171" max="7171" width="39.42578125" style="399" bestFit="1" customWidth="1"/>
    <col min="7172" max="7183" width="16.140625" style="399" customWidth="1"/>
    <col min="7184" max="7186" width="27.140625" style="399" customWidth="1"/>
    <col min="7187" max="7187" width="17.7109375" style="399" customWidth="1"/>
    <col min="7188" max="7188" width="14" style="399" customWidth="1"/>
    <col min="7189" max="7189" width="17.42578125" style="399" customWidth="1"/>
    <col min="7190" max="7190" width="14.28515625" style="399" customWidth="1"/>
    <col min="7191" max="7191" width="17.42578125" style="399" customWidth="1"/>
    <col min="7192" max="7192" width="14.28515625" style="399" customWidth="1"/>
    <col min="7193" max="7193" width="17.42578125" style="399" customWidth="1"/>
    <col min="7194" max="7194" width="14.28515625" style="399" customWidth="1"/>
    <col min="7195" max="7195" width="17.7109375" style="399" customWidth="1"/>
    <col min="7196" max="7196" width="14.5703125" style="399" customWidth="1"/>
    <col min="7197" max="7197" width="17.42578125" style="399" customWidth="1"/>
    <col min="7198" max="7198" width="14.28515625" style="399" customWidth="1"/>
    <col min="7199" max="7199" width="17.42578125" style="399" customWidth="1"/>
    <col min="7200" max="7200" width="14.28515625" style="399" customWidth="1"/>
    <col min="7201" max="7201" width="15.42578125" style="399" customWidth="1"/>
    <col min="7202" max="7202" width="12.42578125" style="399" customWidth="1"/>
    <col min="7203" max="7203" width="15.140625" style="399" customWidth="1"/>
    <col min="7204" max="7204" width="12.140625" style="399" customWidth="1"/>
    <col min="7205" max="7205" width="14.42578125" style="399" customWidth="1"/>
    <col min="7206" max="7424" width="11.42578125" style="399"/>
    <col min="7425" max="7425" width="2" style="399" customWidth="1"/>
    <col min="7426" max="7426" width="26.7109375" style="399" customWidth="1"/>
    <col min="7427" max="7427" width="39.42578125" style="399" bestFit="1" customWidth="1"/>
    <col min="7428" max="7439" width="16.140625" style="399" customWidth="1"/>
    <col min="7440" max="7442" width="27.140625" style="399" customWidth="1"/>
    <col min="7443" max="7443" width="17.7109375" style="399" customWidth="1"/>
    <col min="7444" max="7444" width="14" style="399" customWidth="1"/>
    <col min="7445" max="7445" width="17.42578125" style="399" customWidth="1"/>
    <col min="7446" max="7446" width="14.28515625" style="399" customWidth="1"/>
    <col min="7447" max="7447" width="17.42578125" style="399" customWidth="1"/>
    <col min="7448" max="7448" width="14.28515625" style="399" customWidth="1"/>
    <col min="7449" max="7449" width="17.42578125" style="399" customWidth="1"/>
    <col min="7450" max="7450" width="14.28515625" style="399" customWidth="1"/>
    <col min="7451" max="7451" width="17.7109375" style="399" customWidth="1"/>
    <col min="7452" max="7452" width="14.5703125" style="399" customWidth="1"/>
    <col min="7453" max="7453" width="17.42578125" style="399" customWidth="1"/>
    <col min="7454" max="7454" width="14.28515625" style="399" customWidth="1"/>
    <col min="7455" max="7455" width="17.42578125" style="399" customWidth="1"/>
    <col min="7456" max="7456" width="14.28515625" style="399" customWidth="1"/>
    <col min="7457" max="7457" width="15.42578125" style="399" customWidth="1"/>
    <col min="7458" max="7458" width="12.42578125" style="399" customWidth="1"/>
    <col min="7459" max="7459" width="15.140625" style="399" customWidth="1"/>
    <col min="7460" max="7460" width="12.140625" style="399" customWidth="1"/>
    <col min="7461" max="7461" width="14.42578125" style="399" customWidth="1"/>
    <col min="7462" max="7680" width="11.42578125" style="399"/>
    <col min="7681" max="7681" width="2" style="399" customWidth="1"/>
    <col min="7682" max="7682" width="26.7109375" style="399" customWidth="1"/>
    <col min="7683" max="7683" width="39.42578125" style="399" bestFit="1" customWidth="1"/>
    <col min="7684" max="7695" width="16.140625" style="399" customWidth="1"/>
    <col min="7696" max="7698" width="27.140625" style="399" customWidth="1"/>
    <col min="7699" max="7699" width="17.7109375" style="399" customWidth="1"/>
    <col min="7700" max="7700" width="14" style="399" customWidth="1"/>
    <col min="7701" max="7701" width="17.42578125" style="399" customWidth="1"/>
    <col min="7702" max="7702" width="14.28515625" style="399" customWidth="1"/>
    <col min="7703" max="7703" width="17.42578125" style="399" customWidth="1"/>
    <col min="7704" max="7704" width="14.28515625" style="399" customWidth="1"/>
    <col min="7705" max="7705" width="17.42578125" style="399" customWidth="1"/>
    <col min="7706" max="7706" width="14.28515625" style="399" customWidth="1"/>
    <col min="7707" max="7707" width="17.7109375" style="399" customWidth="1"/>
    <col min="7708" max="7708" width="14.5703125" style="399" customWidth="1"/>
    <col min="7709" max="7709" width="17.42578125" style="399" customWidth="1"/>
    <col min="7710" max="7710" width="14.28515625" style="399" customWidth="1"/>
    <col min="7711" max="7711" width="17.42578125" style="399" customWidth="1"/>
    <col min="7712" max="7712" width="14.28515625" style="399" customWidth="1"/>
    <col min="7713" max="7713" width="15.42578125" style="399" customWidth="1"/>
    <col min="7714" max="7714" width="12.42578125" style="399" customWidth="1"/>
    <col min="7715" max="7715" width="15.140625" style="399" customWidth="1"/>
    <col min="7716" max="7716" width="12.140625" style="399" customWidth="1"/>
    <col min="7717" max="7717" width="14.42578125" style="399" customWidth="1"/>
    <col min="7718" max="7936" width="11.42578125" style="399"/>
    <col min="7937" max="7937" width="2" style="399" customWidth="1"/>
    <col min="7938" max="7938" width="26.7109375" style="399" customWidth="1"/>
    <col min="7939" max="7939" width="39.42578125" style="399" bestFit="1" customWidth="1"/>
    <col min="7940" max="7951" width="16.140625" style="399" customWidth="1"/>
    <col min="7952" max="7954" width="27.140625" style="399" customWidth="1"/>
    <col min="7955" max="7955" width="17.7109375" style="399" customWidth="1"/>
    <col min="7956" max="7956" width="14" style="399" customWidth="1"/>
    <col min="7957" max="7957" width="17.42578125" style="399" customWidth="1"/>
    <col min="7958" max="7958" width="14.28515625" style="399" customWidth="1"/>
    <col min="7959" max="7959" width="17.42578125" style="399" customWidth="1"/>
    <col min="7960" max="7960" width="14.28515625" style="399" customWidth="1"/>
    <col min="7961" max="7961" width="17.42578125" style="399" customWidth="1"/>
    <col min="7962" max="7962" width="14.28515625" style="399" customWidth="1"/>
    <col min="7963" max="7963" width="17.7109375" style="399" customWidth="1"/>
    <col min="7964" max="7964" width="14.5703125" style="399" customWidth="1"/>
    <col min="7965" max="7965" width="17.42578125" style="399" customWidth="1"/>
    <col min="7966" max="7966" width="14.28515625" style="399" customWidth="1"/>
    <col min="7967" max="7967" width="17.42578125" style="399" customWidth="1"/>
    <col min="7968" max="7968" width="14.28515625" style="399" customWidth="1"/>
    <col min="7969" max="7969" width="15.42578125" style="399" customWidth="1"/>
    <col min="7970" max="7970" width="12.42578125" style="399" customWidth="1"/>
    <col min="7971" max="7971" width="15.140625" style="399" customWidth="1"/>
    <col min="7972" max="7972" width="12.140625" style="399" customWidth="1"/>
    <col min="7973" max="7973" width="14.42578125" style="399" customWidth="1"/>
    <col min="7974" max="8192" width="11.42578125" style="399"/>
    <col min="8193" max="8193" width="2" style="399" customWidth="1"/>
    <col min="8194" max="8194" width="26.7109375" style="399" customWidth="1"/>
    <col min="8195" max="8195" width="39.42578125" style="399" bestFit="1" customWidth="1"/>
    <col min="8196" max="8207" width="16.140625" style="399" customWidth="1"/>
    <col min="8208" max="8210" width="27.140625" style="399" customWidth="1"/>
    <col min="8211" max="8211" width="17.7109375" style="399" customWidth="1"/>
    <col min="8212" max="8212" width="14" style="399" customWidth="1"/>
    <col min="8213" max="8213" width="17.42578125" style="399" customWidth="1"/>
    <col min="8214" max="8214" width="14.28515625" style="399" customWidth="1"/>
    <col min="8215" max="8215" width="17.42578125" style="399" customWidth="1"/>
    <col min="8216" max="8216" width="14.28515625" style="399" customWidth="1"/>
    <col min="8217" max="8217" width="17.42578125" style="399" customWidth="1"/>
    <col min="8218" max="8218" width="14.28515625" style="399" customWidth="1"/>
    <col min="8219" max="8219" width="17.7109375" style="399" customWidth="1"/>
    <col min="8220" max="8220" width="14.5703125" style="399" customWidth="1"/>
    <col min="8221" max="8221" width="17.42578125" style="399" customWidth="1"/>
    <col min="8222" max="8222" width="14.28515625" style="399" customWidth="1"/>
    <col min="8223" max="8223" width="17.42578125" style="399" customWidth="1"/>
    <col min="8224" max="8224" width="14.28515625" style="399" customWidth="1"/>
    <col min="8225" max="8225" width="15.42578125" style="399" customWidth="1"/>
    <col min="8226" max="8226" width="12.42578125" style="399" customWidth="1"/>
    <col min="8227" max="8227" width="15.140625" style="399" customWidth="1"/>
    <col min="8228" max="8228" width="12.140625" style="399" customWidth="1"/>
    <col min="8229" max="8229" width="14.42578125" style="399" customWidth="1"/>
    <col min="8230" max="8448" width="11.42578125" style="399"/>
    <col min="8449" max="8449" width="2" style="399" customWidth="1"/>
    <col min="8450" max="8450" width="26.7109375" style="399" customWidth="1"/>
    <col min="8451" max="8451" width="39.42578125" style="399" bestFit="1" customWidth="1"/>
    <col min="8452" max="8463" width="16.140625" style="399" customWidth="1"/>
    <col min="8464" max="8466" width="27.140625" style="399" customWidth="1"/>
    <col min="8467" max="8467" width="17.7109375" style="399" customWidth="1"/>
    <col min="8468" max="8468" width="14" style="399" customWidth="1"/>
    <col min="8469" max="8469" width="17.42578125" style="399" customWidth="1"/>
    <col min="8470" max="8470" width="14.28515625" style="399" customWidth="1"/>
    <col min="8471" max="8471" width="17.42578125" style="399" customWidth="1"/>
    <col min="8472" max="8472" width="14.28515625" style="399" customWidth="1"/>
    <col min="8473" max="8473" width="17.42578125" style="399" customWidth="1"/>
    <col min="8474" max="8474" width="14.28515625" style="399" customWidth="1"/>
    <col min="8475" max="8475" width="17.7109375" style="399" customWidth="1"/>
    <col min="8476" max="8476" width="14.5703125" style="399" customWidth="1"/>
    <col min="8477" max="8477" width="17.42578125" style="399" customWidth="1"/>
    <col min="8478" max="8478" width="14.28515625" style="399" customWidth="1"/>
    <col min="8479" max="8479" width="17.42578125" style="399" customWidth="1"/>
    <col min="8480" max="8480" width="14.28515625" style="399" customWidth="1"/>
    <col min="8481" max="8481" width="15.42578125" style="399" customWidth="1"/>
    <col min="8482" max="8482" width="12.42578125" style="399" customWidth="1"/>
    <col min="8483" max="8483" width="15.140625" style="399" customWidth="1"/>
    <col min="8484" max="8484" width="12.140625" style="399" customWidth="1"/>
    <col min="8485" max="8485" width="14.42578125" style="399" customWidth="1"/>
    <col min="8486" max="8704" width="11.42578125" style="399"/>
    <col min="8705" max="8705" width="2" style="399" customWidth="1"/>
    <col min="8706" max="8706" width="26.7109375" style="399" customWidth="1"/>
    <col min="8707" max="8707" width="39.42578125" style="399" bestFit="1" customWidth="1"/>
    <col min="8708" max="8719" width="16.140625" style="399" customWidth="1"/>
    <col min="8720" max="8722" width="27.140625" style="399" customWidth="1"/>
    <col min="8723" max="8723" width="17.7109375" style="399" customWidth="1"/>
    <col min="8724" max="8724" width="14" style="399" customWidth="1"/>
    <col min="8725" max="8725" width="17.42578125" style="399" customWidth="1"/>
    <col min="8726" max="8726" width="14.28515625" style="399" customWidth="1"/>
    <col min="8727" max="8727" width="17.42578125" style="399" customWidth="1"/>
    <col min="8728" max="8728" width="14.28515625" style="399" customWidth="1"/>
    <col min="8729" max="8729" width="17.42578125" style="399" customWidth="1"/>
    <col min="8730" max="8730" width="14.28515625" style="399" customWidth="1"/>
    <col min="8731" max="8731" width="17.7109375" style="399" customWidth="1"/>
    <col min="8732" max="8732" width="14.5703125" style="399" customWidth="1"/>
    <col min="8733" max="8733" width="17.42578125" style="399" customWidth="1"/>
    <col min="8734" max="8734" width="14.28515625" style="399" customWidth="1"/>
    <col min="8735" max="8735" width="17.42578125" style="399" customWidth="1"/>
    <col min="8736" max="8736" width="14.28515625" style="399" customWidth="1"/>
    <col min="8737" max="8737" width="15.42578125" style="399" customWidth="1"/>
    <col min="8738" max="8738" width="12.42578125" style="399" customWidth="1"/>
    <col min="8739" max="8739" width="15.140625" style="399" customWidth="1"/>
    <col min="8740" max="8740" width="12.140625" style="399" customWidth="1"/>
    <col min="8741" max="8741" width="14.42578125" style="399" customWidth="1"/>
    <col min="8742" max="8960" width="11.42578125" style="399"/>
    <col min="8961" max="8961" width="2" style="399" customWidth="1"/>
    <col min="8962" max="8962" width="26.7109375" style="399" customWidth="1"/>
    <col min="8963" max="8963" width="39.42578125" style="399" bestFit="1" customWidth="1"/>
    <col min="8964" max="8975" width="16.140625" style="399" customWidth="1"/>
    <col min="8976" max="8978" width="27.140625" style="399" customWidth="1"/>
    <col min="8979" max="8979" width="17.7109375" style="399" customWidth="1"/>
    <col min="8980" max="8980" width="14" style="399" customWidth="1"/>
    <col min="8981" max="8981" width="17.42578125" style="399" customWidth="1"/>
    <col min="8982" max="8982" width="14.28515625" style="399" customWidth="1"/>
    <col min="8983" max="8983" width="17.42578125" style="399" customWidth="1"/>
    <col min="8984" max="8984" width="14.28515625" style="399" customWidth="1"/>
    <col min="8985" max="8985" width="17.42578125" style="399" customWidth="1"/>
    <col min="8986" max="8986" width="14.28515625" style="399" customWidth="1"/>
    <col min="8987" max="8987" width="17.7109375" style="399" customWidth="1"/>
    <col min="8988" max="8988" width="14.5703125" style="399" customWidth="1"/>
    <col min="8989" max="8989" width="17.42578125" style="399" customWidth="1"/>
    <col min="8990" max="8990" width="14.28515625" style="399" customWidth="1"/>
    <col min="8991" max="8991" width="17.42578125" style="399" customWidth="1"/>
    <col min="8992" max="8992" width="14.28515625" style="399" customWidth="1"/>
    <col min="8993" max="8993" width="15.42578125" style="399" customWidth="1"/>
    <col min="8994" max="8994" width="12.42578125" style="399" customWidth="1"/>
    <col min="8995" max="8995" width="15.140625" style="399" customWidth="1"/>
    <col min="8996" max="8996" width="12.140625" style="399" customWidth="1"/>
    <col min="8997" max="8997" width="14.42578125" style="399" customWidth="1"/>
    <col min="8998" max="9216" width="11.42578125" style="399"/>
    <col min="9217" max="9217" width="2" style="399" customWidth="1"/>
    <col min="9218" max="9218" width="26.7109375" style="399" customWidth="1"/>
    <col min="9219" max="9219" width="39.42578125" style="399" bestFit="1" customWidth="1"/>
    <col min="9220" max="9231" width="16.140625" style="399" customWidth="1"/>
    <col min="9232" max="9234" width="27.140625" style="399" customWidth="1"/>
    <col min="9235" max="9235" width="17.7109375" style="399" customWidth="1"/>
    <col min="9236" max="9236" width="14" style="399" customWidth="1"/>
    <col min="9237" max="9237" width="17.42578125" style="399" customWidth="1"/>
    <col min="9238" max="9238" width="14.28515625" style="399" customWidth="1"/>
    <col min="9239" max="9239" width="17.42578125" style="399" customWidth="1"/>
    <col min="9240" max="9240" width="14.28515625" style="399" customWidth="1"/>
    <col min="9241" max="9241" width="17.42578125" style="399" customWidth="1"/>
    <col min="9242" max="9242" width="14.28515625" style="399" customWidth="1"/>
    <col min="9243" max="9243" width="17.7109375" style="399" customWidth="1"/>
    <col min="9244" max="9244" width="14.5703125" style="399" customWidth="1"/>
    <col min="9245" max="9245" width="17.42578125" style="399" customWidth="1"/>
    <col min="9246" max="9246" width="14.28515625" style="399" customWidth="1"/>
    <col min="9247" max="9247" width="17.42578125" style="399" customWidth="1"/>
    <col min="9248" max="9248" width="14.28515625" style="399" customWidth="1"/>
    <col min="9249" max="9249" width="15.42578125" style="399" customWidth="1"/>
    <col min="9250" max="9250" width="12.42578125" style="399" customWidth="1"/>
    <col min="9251" max="9251" width="15.140625" style="399" customWidth="1"/>
    <col min="9252" max="9252" width="12.140625" style="399" customWidth="1"/>
    <col min="9253" max="9253" width="14.42578125" style="399" customWidth="1"/>
    <col min="9254" max="9472" width="11.42578125" style="399"/>
    <col min="9473" max="9473" width="2" style="399" customWidth="1"/>
    <col min="9474" max="9474" width="26.7109375" style="399" customWidth="1"/>
    <col min="9475" max="9475" width="39.42578125" style="399" bestFit="1" customWidth="1"/>
    <col min="9476" max="9487" width="16.140625" style="399" customWidth="1"/>
    <col min="9488" max="9490" width="27.140625" style="399" customWidth="1"/>
    <col min="9491" max="9491" width="17.7109375" style="399" customWidth="1"/>
    <col min="9492" max="9492" width="14" style="399" customWidth="1"/>
    <col min="9493" max="9493" width="17.42578125" style="399" customWidth="1"/>
    <col min="9494" max="9494" width="14.28515625" style="399" customWidth="1"/>
    <col min="9495" max="9495" width="17.42578125" style="399" customWidth="1"/>
    <col min="9496" max="9496" width="14.28515625" style="399" customWidth="1"/>
    <col min="9497" max="9497" width="17.42578125" style="399" customWidth="1"/>
    <col min="9498" max="9498" width="14.28515625" style="399" customWidth="1"/>
    <col min="9499" max="9499" width="17.7109375" style="399" customWidth="1"/>
    <col min="9500" max="9500" width="14.5703125" style="399" customWidth="1"/>
    <col min="9501" max="9501" width="17.42578125" style="399" customWidth="1"/>
    <col min="9502" max="9502" width="14.28515625" style="399" customWidth="1"/>
    <col min="9503" max="9503" width="17.42578125" style="399" customWidth="1"/>
    <col min="9504" max="9504" width="14.28515625" style="399" customWidth="1"/>
    <col min="9505" max="9505" width="15.42578125" style="399" customWidth="1"/>
    <col min="9506" max="9506" width="12.42578125" style="399" customWidth="1"/>
    <col min="9507" max="9507" width="15.140625" style="399" customWidth="1"/>
    <col min="9508" max="9508" width="12.140625" style="399" customWidth="1"/>
    <col min="9509" max="9509" width="14.42578125" style="399" customWidth="1"/>
    <col min="9510" max="9728" width="11.42578125" style="399"/>
    <col min="9729" max="9729" width="2" style="399" customWidth="1"/>
    <col min="9730" max="9730" width="26.7109375" style="399" customWidth="1"/>
    <col min="9731" max="9731" width="39.42578125" style="399" bestFit="1" customWidth="1"/>
    <col min="9732" max="9743" width="16.140625" style="399" customWidth="1"/>
    <col min="9744" max="9746" width="27.140625" style="399" customWidth="1"/>
    <col min="9747" max="9747" width="17.7109375" style="399" customWidth="1"/>
    <col min="9748" max="9748" width="14" style="399" customWidth="1"/>
    <col min="9749" max="9749" width="17.42578125" style="399" customWidth="1"/>
    <col min="9750" max="9750" width="14.28515625" style="399" customWidth="1"/>
    <col min="9751" max="9751" width="17.42578125" style="399" customWidth="1"/>
    <col min="9752" max="9752" width="14.28515625" style="399" customWidth="1"/>
    <col min="9753" max="9753" width="17.42578125" style="399" customWidth="1"/>
    <col min="9754" max="9754" width="14.28515625" style="399" customWidth="1"/>
    <col min="9755" max="9755" width="17.7109375" style="399" customWidth="1"/>
    <col min="9756" max="9756" width="14.5703125" style="399" customWidth="1"/>
    <col min="9757" max="9757" width="17.42578125" style="399" customWidth="1"/>
    <col min="9758" max="9758" width="14.28515625" style="399" customWidth="1"/>
    <col min="9759" max="9759" width="17.42578125" style="399" customWidth="1"/>
    <col min="9760" max="9760" width="14.28515625" style="399" customWidth="1"/>
    <col min="9761" max="9761" width="15.42578125" style="399" customWidth="1"/>
    <col min="9762" max="9762" width="12.42578125" style="399" customWidth="1"/>
    <col min="9763" max="9763" width="15.140625" style="399" customWidth="1"/>
    <col min="9764" max="9764" width="12.140625" style="399" customWidth="1"/>
    <col min="9765" max="9765" width="14.42578125" style="399" customWidth="1"/>
    <col min="9766" max="9984" width="11.42578125" style="399"/>
    <col min="9985" max="9985" width="2" style="399" customWidth="1"/>
    <col min="9986" max="9986" width="26.7109375" style="399" customWidth="1"/>
    <col min="9987" max="9987" width="39.42578125" style="399" bestFit="1" customWidth="1"/>
    <col min="9988" max="9999" width="16.140625" style="399" customWidth="1"/>
    <col min="10000" max="10002" width="27.140625" style="399" customWidth="1"/>
    <col min="10003" max="10003" width="17.7109375" style="399" customWidth="1"/>
    <col min="10004" max="10004" width="14" style="399" customWidth="1"/>
    <col min="10005" max="10005" width="17.42578125" style="399" customWidth="1"/>
    <col min="10006" max="10006" width="14.28515625" style="399" customWidth="1"/>
    <col min="10007" max="10007" width="17.42578125" style="399" customWidth="1"/>
    <col min="10008" max="10008" width="14.28515625" style="399" customWidth="1"/>
    <col min="10009" max="10009" width="17.42578125" style="399" customWidth="1"/>
    <col min="10010" max="10010" width="14.28515625" style="399" customWidth="1"/>
    <col min="10011" max="10011" width="17.7109375" style="399" customWidth="1"/>
    <col min="10012" max="10012" width="14.5703125" style="399" customWidth="1"/>
    <col min="10013" max="10013" width="17.42578125" style="399" customWidth="1"/>
    <col min="10014" max="10014" width="14.28515625" style="399" customWidth="1"/>
    <col min="10015" max="10015" width="17.42578125" style="399" customWidth="1"/>
    <col min="10016" max="10016" width="14.28515625" style="399" customWidth="1"/>
    <col min="10017" max="10017" width="15.42578125" style="399" customWidth="1"/>
    <col min="10018" max="10018" width="12.42578125" style="399" customWidth="1"/>
    <col min="10019" max="10019" width="15.140625" style="399" customWidth="1"/>
    <col min="10020" max="10020" width="12.140625" style="399" customWidth="1"/>
    <col min="10021" max="10021" width="14.42578125" style="399" customWidth="1"/>
    <col min="10022" max="10240" width="11.42578125" style="399"/>
    <col min="10241" max="10241" width="2" style="399" customWidth="1"/>
    <col min="10242" max="10242" width="26.7109375" style="399" customWidth="1"/>
    <col min="10243" max="10243" width="39.42578125" style="399" bestFit="1" customWidth="1"/>
    <col min="10244" max="10255" width="16.140625" style="399" customWidth="1"/>
    <col min="10256" max="10258" width="27.140625" style="399" customWidth="1"/>
    <col min="10259" max="10259" width="17.7109375" style="399" customWidth="1"/>
    <col min="10260" max="10260" width="14" style="399" customWidth="1"/>
    <col min="10261" max="10261" width="17.42578125" style="399" customWidth="1"/>
    <col min="10262" max="10262" width="14.28515625" style="399" customWidth="1"/>
    <col min="10263" max="10263" width="17.42578125" style="399" customWidth="1"/>
    <col min="10264" max="10264" width="14.28515625" style="399" customWidth="1"/>
    <col min="10265" max="10265" width="17.42578125" style="399" customWidth="1"/>
    <col min="10266" max="10266" width="14.28515625" style="399" customWidth="1"/>
    <col min="10267" max="10267" width="17.7109375" style="399" customWidth="1"/>
    <col min="10268" max="10268" width="14.5703125" style="399" customWidth="1"/>
    <col min="10269" max="10269" width="17.42578125" style="399" customWidth="1"/>
    <col min="10270" max="10270" width="14.28515625" style="399" customWidth="1"/>
    <col min="10271" max="10271" width="17.42578125" style="399" customWidth="1"/>
    <col min="10272" max="10272" width="14.28515625" style="399" customWidth="1"/>
    <col min="10273" max="10273" width="15.42578125" style="399" customWidth="1"/>
    <col min="10274" max="10274" width="12.42578125" style="399" customWidth="1"/>
    <col min="10275" max="10275" width="15.140625" style="399" customWidth="1"/>
    <col min="10276" max="10276" width="12.140625" style="399" customWidth="1"/>
    <col min="10277" max="10277" width="14.42578125" style="399" customWidth="1"/>
    <col min="10278" max="10496" width="11.42578125" style="399"/>
    <col min="10497" max="10497" width="2" style="399" customWidth="1"/>
    <col min="10498" max="10498" width="26.7109375" style="399" customWidth="1"/>
    <col min="10499" max="10499" width="39.42578125" style="399" bestFit="1" customWidth="1"/>
    <col min="10500" max="10511" width="16.140625" style="399" customWidth="1"/>
    <col min="10512" max="10514" width="27.140625" style="399" customWidth="1"/>
    <col min="10515" max="10515" width="17.7109375" style="399" customWidth="1"/>
    <col min="10516" max="10516" width="14" style="399" customWidth="1"/>
    <col min="10517" max="10517" width="17.42578125" style="399" customWidth="1"/>
    <col min="10518" max="10518" width="14.28515625" style="399" customWidth="1"/>
    <col min="10519" max="10519" width="17.42578125" style="399" customWidth="1"/>
    <col min="10520" max="10520" width="14.28515625" style="399" customWidth="1"/>
    <col min="10521" max="10521" width="17.42578125" style="399" customWidth="1"/>
    <col min="10522" max="10522" width="14.28515625" style="399" customWidth="1"/>
    <col min="10523" max="10523" width="17.7109375" style="399" customWidth="1"/>
    <col min="10524" max="10524" width="14.5703125" style="399" customWidth="1"/>
    <col min="10525" max="10525" width="17.42578125" style="399" customWidth="1"/>
    <col min="10526" max="10526" width="14.28515625" style="399" customWidth="1"/>
    <col min="10527" max="10527" width="17.42578125" style="399" customWidth="1"/>
    <col min="10528" max="10528" width="14.28515625" style="399" customWidth="1"/>
    <col min="10529" max="10529" width="15.42578125" style="399" customWidth="1"/>
    <col min="10530" max="10530" width="12.42578125" style="399" customWidth="1"/>
    <col min="10531" max="10531" width="15.140625" style="399" customWidth="1"/>
    <col min="10532" max="10532" width="12.140625" style="399" customWidth="1"/>
    <col min="10533" max="10533" width="14.42578125" style="399" customWidth="1"/>
    <col min="10534" max="10752" width="11.42578125" style="399"/>
    <col min="10753" max="10753" width="2" style="399" customWidth="1"/>
    <col min="10754" max="10754" width="26.7109375" style="399" customWidth="1"/>
    <col min="10755" max="10755" width="39.42578125" style="399" bestFit="1" customWidth="1"/>
    <col min="10756" max="10767" width="16.140625" style="399" customWidth="1"/>
    <col min="10768" max="10770" width="27.140625" style="399" customWidth="1"/>
    <col min="10771" max="10771" width="17.7109375" style="399" customWidth="1"/>
    <col min="10772" max="10772" width="14" style="399" customWidth="1"/>
    <col min="10773" max="10773" width="17.42578125" style="399" customWidth="1"/>
    <col min="10774" max="10774" width="14.28515625" style="399" customWidth="1"/>
    <col min="10775" max="10775" width="17.42578125" style="399" customWidth="1"/>
    <col min="10776" max="10776" width="14.28515625" style="399" customWidth="1"/>
    <col min="10777" max="10777" width="17.42578125" style="399" customWidth="1"/>
    <col min="10778" max="10778" width="14.28515625" style="399" customWidth="1"/>
    <col min="10779" max="10779" width="17.7109375" style="399" customWidth="1"/>
    <col min="10780" max="10780" width="14.5703125" style="399" customWidth="1"/>
    <col min="10781" max="10781" width="17.42578125" style="399" customWidth="1"/>
    <col min="10782" max="10782" width="14.28515625" style="399" customWidth="1"/>
    <col min="10783" max="10783" width="17.42578125" style="399" customWidth="1"/>
    <col min="10784" max="10784" width="14.28515625" style="399" customWidth="1"/>
    <col min="10785" max="10785" width="15.42578125" style="399" customWidth="1"/>
    <col min="10786" max="10786" width="12.42578125" style="399" customWidth="1"/>
    <col min="10787" max="10787" width="15.140625" style="399" customWidth="1"/>
    <col min="10788" max="10788" width="12.140625" style="399" customWidth="1"/>
    <col min="10789" max="10789" width="14.42578125" style="399" customWidth="1"/>
    <col min="10790" max="11008" width="11.42578125" style="399"/>
    <col min="11009" max="11009" width="2" style="399" customWidth="1"/>
    <col min="11010" max="11010" width="26.7109375" style="399" customWidth="1"/>
    <col min="11011" max="11011" width="39.42578125" style="399" bestFit="1" customWidth="1"/>
    <col min="11012" max="11023" width="16.140625" style="399" customWidth="1"/>
    <col min="11024" max="11026" width="27.140625" style="399" customWidth="1"/>
    <col min="11027" max="11027" width="17.7109375" style="399" customWidth="1"/>
    <col min="11028" max="11028" width="14" style="399" customWidth="1"/>
    <col min="11029" max="11029" width="17.42578125" style="399" customWidth="1"/>
    <col min="11030" max="11030" width="14.28515625" style="399" customWidth="1"/>
    <col min="11031" max="11031" width="17.42578125" style="399" customWidth="1"/>
    <col min="11032" max="11032" width="14.28515625" style="399" customWidth="1"/>
    <col min="11033" max="11033" width="17.42578125" style="399" customWidth="1"/>
    <col min="11034" max="11034" width="14.28515625" style="399" customWidth="1"/>
    <col min="11035" max="11035" width="17.7109375" style="399" customWidth="1"/>
    <col min="11036" max="11036" width="14.5703125" style="399" customWidth="1"/>
    <col min="11037" max="11037" width="17.42578125" style="399" customWidth="1"/>
    <col min="11038" max="11038" width="14.28515625" style="399" customWidth="1"/>
    <col min="11039" max="11039" width="17.42578125" style="399" customWidth="1"/>
    <col min="11040" max="11040" width="14.28515625" style="399" customWidth="1"/>
    <col min="11041" max="11041" width="15.42578125" style="399" customWidth="1"/>
    <col min="11042" max="11042" width="12.42578125" style="399" customWidth="1"/>
    <col min="11043" max="11043" width="15.140625" style="399" customWidth="1"/>
    <col min="11044" max="11044" width="12.140625" style="399" customWidth="1"/>
    <col min="11045" max="11045" width="14.42578125" style="399" customWidth="1"/>
    <col min="11046" max="11264" width="11.42578125" style="399"/>
    <col min="11265" max="11265" width="2" style="399" customWidth="1"/>
    <col min="11266" max="11266" width="26.7109375" style="399" customWidth="1"/>
    <col min="11267" max="11267" width="39.42578125" style="399" bestFit="1" customWidth="1"/>
    <col min="11268" max="11279" width="16.140625" style="399" customWidth="1"/>
    <col min="11280" max="11282" width="27.140625" style="399" customWidth="1"/>
    <col min="11283" max="11283" width="17.7109375" style="399" customWidth="1"/>
    <col min="11284" max="11284" width="14" style="399" customWidth="1"/>
    <col min="11285" max="11285" width="17.42578125" style="399" customWidth="1"/>
    <col min="11286" max="11286" width="14.28515625" style="399" customWidth="1"/>
    <col min="11287" max="11287" width="17.42578125" style="399" customWidth="1"/>
    <col min="11288" max="11288" width="14.28515625" style="399" customWidth="1"/>
    <col min="11289" max="11289" width="17.42578125" style="399" customWidth="1"/>
    <col min="11290" max="11290" width="14.28515625" style="399" customWidth="1"/>
    <col min="11291" max="11291" width="17.7109375" style="399" customWidth="1"/>
    <col min="11292" max="11292" width="14.5703125" style="399" customWidth="1"/>
    <col min="11293" max="11293" width="17.42578125" style="399" customWidth="1"/>
    <col min="11294" max="11294" width="14.28515625" style="399" customWidth="1"/>
    <col min="11295" max="11295" width="17.42578125" style="399" customWidth="1"/>
    <col min="11296" max="11296" width="14.28515625" style="399" customWidth="1"/>
    <col min="11297" max="11297" width="15.42578125" style="399" customWidth="1"/>
    <col min="11298" max="11298" width="12.42578125" style="399" customWidth="1"/>
    <col min="11299" max="11299" width="15.140625" style="399" customWidth="1"/>
    <col min="11300" max="11300" width="12.140625" style="399" customWidth="1"/>
    <col min="11301" max="11301" width="14.42578125" style="399" customWidth="1"/>
    <col min="11302" max="11520" width="11.42578125" style="399"/>
    <col min="11521" max="11521" width="2" style="399" customWidth="1"/>
    <col min="11522" max="11522" width="26.7109375" style="399" customWidth="1"/>
    <col min="11523" max="11523" width="39.42578125" style="399" bestFit="1" customWidth="1"/>
    <col min="11524" max="11535" width="16.140625" style="399" customWidth="1"/>
    <col min="11536" max="11538" width="27.140625" style="399" customWidth="1"/>
    <col min="11539" max="11539" width="17.7109375" style="399" customWidth="1"/>
    <col min="11540" max="11540" width="14" style="399" customWidth="1"/>
    <col min="11541" max="11541" width="17.42578125" style="399" customWidth="1"/>
    <col min="11542" max="11542" width="14.28515625" style="399" customWidth="1"/>
    <col min="11543" max="11543" width="17.42578125" style="399" customWidth="1"/>
    <col min="11544" max="11544" width="14.28515625" style="399" customWidth="1"/>
    <col min="11545" max="11545" width="17.42578125" style="399" customWidth="1"/>
    <col min="11546" max="11546" width="14.28515625" style="399" customWidth="1"/>
    <col min="11547" max="11547" width="17.7109375" style="399" customWidth="1"/>
    <col min="11548" max="11548" width="14.5703125" style="399" customWidth="1"/>
    <col min="11549" max="11549" width="17.42578125" style="399" customWidth="1"/>
    <col min="11550" max="11550" width="14.28515625" style="399" customWidth="1"/>
    <col min="11551" max="11551" width="17.42578125" style="399" customWidth="1"/>
    <col min="11552" max="11552" width="14.28515625" style="399" customWidth="1"/>
    <col min="11553" max="11553" width="15.42578125" style="399" customWidth="1"/>
    <col min="11554" max="11554" width="12.42578125" style="399" customWidth="1"/>
    <col min="11555" max="11555" width="15.140625" style="399" customWidth="1"/>
    <col min="11556" max="11556" width="12.140625" style="399" customWidth="1"/>
    <col min="11557" max="11557" width="14.42578125" style="399" customWidth="1"/>
    <col min="11558" max="11776" width="11.42578125" style="399"/>
    <col min="11777" max="11777" width="2" style="399" customWidth="1"/>
    <col min="11778" max="11778" width="26.7109375" style="399" customWidth="1"/>
    <col min="11779" max="11779" width="39.42578125" style="399" bestFit="1" customWidth="1"/>
    <col min="11780" max="11791" width="16.140625" style="399" customWidth="1"/>
    <col min="11792" max="11794" width="27.140625" style="399" customWidth="1"/>
    <col min="11795" max="11795" width="17.7109375" style="399" customWidth="1"/>
    <col min="11796" max="11796" width="14" style="399" customWidth="1"/>
    <col min="11797" max="11797" width="17.42578125" style="399" customWidth="1"/>
    <col min="11798" max="11798" width="14.28515625" style="399" customWidth="1"/>
    <col min="11799" max="11799" width="17.42578125" style="399" customWidth="1"/>
    <col min="11800" max="11800" width="14.28515625" style="399" customWidth="1"/>
    <col min="11801" max="11801" width="17.42578125" style="399" customWidth="1"/>
    <col min="11802" max="11802" width="14.28515625" style="399" customWidth="1"/>
    <col min="11803" max="11803" width="17.7109375" style="399" customWidth="1"/>
    <col min="11804" max="11804" width="14.5703125" style="399" customWidth="1"/>
    <col min="11805" max="11805" width="17.42578125" style="399" customWidth="1"/>
    <col min="11806" max="11806" width="14.28515625" style="399" customWidth="1"/>
    <col min="11807" max="11807" width="17.42578125" style="399" customWidth="1"/>
    <col min="11808" max="11808" width="14.28515625" style="399" customWidth="1"/>
    <col min="11809" max="11809" width="15.42578125" style="399" customWidth="1"/>
    <col min="11810" max="11810" width="12.42578125" style="399" customWidth="1"/>
    <col min="11811" max="11811" width="15.140625" style="399" customWidth="1"/>
    <col min="11812" max="11812" width="12.140625" style="399" customWidth="1"/>
    <col min="11813" max="11813" width="14.42578125" style="399" customWidth="1"/>
    <col min="11814" max="12032" width="11.42578125" style="399"/>
    <col min="12033" max="12033" width="2" style="399" customWidth="1"/>
    <col min="12034" max="12034" width="26.7109375" style="399" customWidth="1"/>
    <col min="12035" max="12035" width="39.42578125" style="399" bestFit="1" customWidth="1"/>
    <col min="12036" max="12047" width="16.140625" style="399" customWidth="1"/>
    <col min="12048" max="12050" width="27.140625" style="399" customWidth="1"/>
    <col min="12051" max="12051" width="17.7109375" style="399" customWidth="1"/>
    <col min="12052" max="12052" width="14" style="399" customWidth="1"/>
    <col min="12053" max="12053" width="17.42578125" style="399" customWidth="1"/>
    <col min="12054" max="12054" width="14.28515625" style="399" customWidth="1"/>
    <col min="12055" max="12055" width="17.42578125" style="399" customWidth="1"/>
    <col min="12056" max="12056" width="14.28515625" style="399" customWidth="1"/>
    <col min="12057" max="12057" width="17.42578125" style="399" customWidth="1"/>
    <col min="12058" max="12058" width="14.28515625" style="399" customWidth="1"/>
    <col min="12059" max="12059" width="17.7109375" style="399" customWidth="1"/>
    <col min="12060" max="12060" width="14.5703125" style="399" customWidth="1"/>
    <col min="12061" max="12061" width="17.42578125" style="399" customWidth="1"/>
    <col min="12062" max="12062" width="14.28515625" style="399" customWidth="1"/>
    <col min="12063" max="12063" width="17.42578125" style="399" customWidth="1"/>
    <col min="12064" max="12064" width="14.28515625" style="399" customWidth="1"/>
    <col min="12065" max="12065" width="15.42578125" style="399" customWidth="1"/>
    <col min="12066" max="12066" width="12.42578125" style="399" customWidth="1"/>
    <col min="12067" max="12067" width="15.140625" style="399" customWidth="1"/>
    <col min="12068" max="12068" width="12.140625" style="399" customWidth="1"/>
    <col min="12069" max="12069" width="14.42578125" style="399" customWidth="1"/>
    <col min="12070" max="12288" width="11.42578125" style="399"/>
    <col min="12289" max="12289" width="2" style="399" customWidth="1"/>
    <col min="12290" max="12290" width="26.7109375" style="399" customWidth="1"/>
    <col min="12291" max="12291" width="39.42578125" style="399" bestFit="1" customWidth="1"/>
    <col min="12292" max="12303" width="16.140625" style="399" customWidth="1"/>
    <col min="12304" max="12306" width="27.140625" style="399" customWidth="1"/>
    <col min="12307" max="12307" width="17.7109375" style="399" customWidth="1"/>
    <col min="12308" max="12308" width="14" style="399" customWidth="1"/>
    <col min="12309" max="12309" width="17.42578125" style="399" customWidth="1"/>
    <col min="12310" max="12310" width="14.28515625" style="399" customWidth="1"/>
    <col min="12311" max="12311" width="17.42578125" style="399" customWidth="1"/>
    <col min="12312" max="12312" width="14.28515625" style="399" customWidth="1"/>
    <col min="12313" max="12313" width="17.42578125" style="399" customWidth="1"/>
    <col min="12314" max="12314" width="14.28515625" style="399" customWidth="1"/>
    <col min="12315" max="12315" width="17.7109375" style="399" customWidth="1"/>
    <col min="12316" max="12316" width="14.5703125" style="399" customWidth="1"/>
    <col min="12317" max="12317" width="17.42578125" style="399" customWidth="1"/>
    <col min="12318" max="12318" width="14.28515625" style="399" customWidth="1"/>
    <col min="12319" max="12319" width="17.42578125" style="399" customWidth="1"/>
    <col min="12320" max="12320" width="14.28515625" style="399" customWidth="1"/>
    <col min="12321" max="12321" width="15.42578125" style="399" customWidth="1"/>
    <col min="12322" max="12322" width="12.42578125" style="399" customWidth="1"/>
    <col min="12323" max="12323" width="15.140625" style="399" customWidth="1"/>
    <col min="12324" max="12324" width="12.140625" style="399" customWidth="1"/>
    <col min="12325" max="12325" width="14.42578125" style="399" customWidth="1"/>
    <col min="12326" max="12544" width="11.42578125" style="399"/>
    <col min="12545" max="12545" width="2" style="399" customWidth="1"/>
    <col min="12546" max="12546" width="26.7109375" style="399" customWidth="1"/>
    <col min="12547" max="12547" width="39.42578125" style="399" bestFit="1" customWidth="1"/>
    <col min="12548" max="12559" width="16.140625" style="399" customWidth="1"/>
    <col min="12560" max="12562" width="27.140625" style="399" customWidth="1"/>
    <col min="12563" max="12563" width="17.7109375" style="399" customWidth="1"/>
    <col min="12564" max="12564" width="14" style="399" customWidth="1"/>
    <col min="12565" max="12565" width="17.42578125" style="399" customWidth="1"/>
    <col min="12566" max="12566" width="14.28515625" style="399" customWidth="1"/>
    <col min="12567" max="12567" width="17.42578125" style="399" customWidth="1"/>
    <col min="12568" max="12568" width="14.28515625" style="399" customWidth="1"/>
    <col min="12569" max="12569" width="17.42578125" style="399" customWidth="1"/>
    <col min="12570" max="12570" width="14.28515625" style="399" customWidth="1"/>
    <col min="12571" max="12571" width="17.7109375" style="399" customWidth="1"/>
    <col min="12572" max="12572" width="14.5703125" style="399" customWidth="1"/>
    <col min="12573" max="12573" width="17.42578125" style="399" customWidth="1"/>
    <col min="12574" max="12574" width="14.28515625" style="399" customWidth="1"/>
    <col min="12575" max="12575" width="17.42578125" style="399" customWidth="1"/>
    <col min="12576" max="12576" width="14.28515625" style="399" customWidth="1"/>
    <col min="12577" max="12577" width="15.42578125" style="399" customWidth="1"/>
    <col min="12578" max="12578" width="12.42578125" style="399" customWidth="1"/>
    <col min="12579" max="12579" width="15.140625" style="399" customWidth="1"/>
    <col min="12580" max="12580" width="12.140625" style="399" customWidth="1"/>
    <col min="12581" max="12581" width="14.42578125" style="399" customWidth="1"/>
    <col min="12582" max="12800" width="11.42578125" style="399"/>
    <col min="12801" max="12801" width="2" style="399" customWidth="1"/>
    <col min="12802" max="12802" width="26.7109375" style="399" customWidth="1"/>
    <col min="12803" max="12803" width="39.42578125" style="399" bestFit="1" customWidth="1"/>
    <col min="12804" max="12815" width="16.140625" style="399" customWidth="1"/>
    <col min="12816" max="12818" width="27.140625" style="399" customWidth="1"/>
    <col min="12819" max="12819" width="17.7109375" style="399" customWidth="1"/>
    <col min="12820" max="12820" width="14" style="399" customWidth="1"/>
    <col min="12821" max="12821" width="17.42578125" style="399" customWidth="1"/>
    <col min="12822" max="12822" width="14.28515625" style="399" customWidth="1"/>
    <col min="12823" max="12823" width="17.42578125" style="399" customWidth="1"/>
    <col min="12824" max="12824" width="14.28515625" style="399" customWidth="1"/>
    <col min="12825" max="12825" width="17.42578125" style="399" customWidth="1"/>
    <col min="12826" max="12826" width="14.28515625" style="399" customWidth="1"/>
    <col min="12827" max="12827" width="17.7109375" style="399" customWidth="1"/>
    <col min="12828" max="12828" width="14.5703125" style="399" customWidth="1"/>
    <col min="12829" max="12829" width="17.42578125" style="399" customWidth="1"/>
    <col min="12830" max="12830" width="14.28515625" style="399" customWidth="1"/>
    <col min="12831" max="12831" width="17.42578125" style="399" customWidth="1"/>
    <col min="12832" max="12832" width="14.28515625" style="399" customWidth="1"/>
    <col min="12833" max="12833" width="15.42578125" style="399" customWidth="1"/>
    <col min="12834" max="12834" width="12.42578125" style="399" customWidth="1"/>
    <col min="12835" max="12835" width="15.140625" style="399" customWidth="1"/>
    <col min="12836" max="12836" width="12.140625" style="399" customWidth="1"/>
    <col min="12837" max="12837" width="14.42578125" style="399" customWidth="1"/>
    <col min="12838" max="13056" width="11.42578125" style="399"/>
    <col min="13057" max="13057" width="2" style="399" customWidth="1"/>
    <col min="13058" max="13058" width="26.7109375" style="399" customWidth="1"/>
    <col min="13059" max="13059" width="39.42578125" style="399" bestFit="1" customWidth="1"/>
    <col min="13060" max="13071" width="16.140625" style="399" customWidth="1"/>
    <col min="13072" max="13074" width="27.140625" style="399" customWidth="1"/>
    <col min="13075" max="13075" width="17.7109375" style="399" customWidth="1"/>
    <col min="13076" max="13076" width="14" style="399" customWidth="1"/>
    <col min="13077" max="13077" width="17.42578125" style="399" customWidth="1"/>
    <col min="13078" max="13078" width="14.28515625" style="399" customWidth="1"/>
    <col min="13079" max="13079" width="17.42578125" style="399" customWidth="1"/>
    <col min="13080" max="13080" width="14.28515625" style="399" customWidth="1"/>
    <col min="13081" max="13081" width="17.42578125" style="399" customWidth="1"/>
    <col min="13082" max="13082" width="14.28515625" style="399" customWidth="1"/>
    <col min="13083" max="13083" width="17.7109375" style="399" customWidth="1"/>
    <col min="13084" max="13084" width="14.5703125" style="399" customWidth="1"/>
    <col min="13085" max="13085" width="17.42578125" style="399" customWidth="1"/>
    <col min="13086" max="13086" width="14.28515625" style="399" customWidth="1"/>
    <col min="13087" max="13087" width="17.42578125" style="399" customWidth="1"/>
    <col min="13088" max="13088" width="14.28515625" style="399" customWidth="1"/>
    <col min="13089" max="13089" width="15.42578125" style="399" customWidth="1"/>
    <col min="13090" max="13090" width="12.42578125" style="399" customWidth="1"/>
    <col min="13091" max="13091" width="15.140625" style="399" customWidth="1"/>
    <col min="13092" max="13092" width="12.140625" style="399" customWidth="1"/>
    <col min="13093" max="13093" width="14.42578125" style="399" customWidth="1"/>
    <col min="13094" max="13312" width="11.42578125" style="399"/>
    <col min="13313" max="13313" width="2" style="399" customWidth="1"/>
    <col min="13314" max="13314" width="26.7109375" style="399" customWidth="1"/>
    <col min="13315" max="13315" width="39.42578125" style="399" bestFit="1" customWidth="1"/>
    <col min="13316" max="13327" width="16.140625" style="399" customWidth="1"/>
    <col min="13328" max="13330" width="27.140625" style="399" customWidth="1"/>
    <col min="13331" max="13331" width="17.7109375" style="399" customWidth="1"/>
    <col min="13332" max="13332" width="14" style="399" customWidth="1"/>
    <col min="13333" max="13333" width="17.42578125" style="399" customWidth="1"/>
    <col min="13334" max="13334" width="14.28515625" style="399" customWidth="1"/>
    <col min="13335" max="13335" width="17.42578125" style="399" customWidth="1"/>
    <col min="13336" max="13336" width="14.28515625" style="399" customWidth="1"/>
    <col min="13337" max="13337" width="17.42578125" style="399" customWidth="1"/>
    <col min="13338" max="13338" width="14.28515625" style="399" customWidth="1"/>
    <col min="13339" max="13339" width="17.7109375" style="399" customWidth="1"/>
    <col min="13340" max="13340" width="14.5703125" style="399" customWidth="1"/>
    <col min="13341" max="13341" width="17.42578125" style="399" customWidth="1"/>
    <col min="13342" max="13342" width="14.28515625" style="399" customWidth="1"/>
    <col min="13343" max="13343" width="17.42578125" style="399" customWidth="1"/>
    <col min="13344" max="13344" width="14.28515625" style="399" customWidth="1"/>
    <col min="13345" max="13345" width="15.42578125" style="399" customWidth="1"/>
    <col min="13346" max="13346" width="12.42578125" style="399" customWidth="1"/>
    <col min="13347" max="13347" width="15.140625" style="399" customWidth="1"/>
    <col min="13348" max="13348" width="12.140625" style="399" customWidth="1"/>
    <col min="13349" max="13349" width="14.42578125" style="399" customWidth="1"/>
    <col min="13350" max="13568" width="11.42578125" style="399"/>
    <col min="13569" max="13569" width="2" style="399" customWidth="1"/>
    <col min="13570" max="13570" width="26.7109375" style="399" customWidth="1"/>
    <col min="13571" max="13571" width="39.42578125" style="399" bestFit="1" customWidth="1"/>
    <col min="13572" max="13583" width="16.140625" style="399" customWidth="1"/>
    <col min="13584" max="13586" width="27.140625" style="399" customWidth="1"/>
    <col min="13587" max="13587" width="17.7109375" style="399" customWidth="1"/>
    <col min="13588" max="13588" width="14" style="399" customWidth="1"/>
    <col min="13589" max="13589" width="17.42578125" style="399" customWidth="1"/>
    <col min="13590" max="13590" width="14.28515625" style="399" customWidth="1"/>
    <col min="13591" max="13591" width="17.42578125" style="399" customWidth="1"/>
    <col min="13592" max="13592" width="14.28515625" style="399" customWidth="1"/>
    <col min="13593" max="13593" width="17.42578125" style="399" customWidth="1"/>
    <col min="13594" max="13594" width="14.28515625" style="399" customWidth="1"/>
    <col min="13595" max="13595" width="17.7109375" style="399" customWidth="1"/>
    <col min="13596" max="13596" width="14.5703125" style="399" customWidth="1"/>
    <col min="13597" max="13597" width="17.42578125" style="399" customWidth="1"/>
    <col min="13598" max="13598" width="14.28515625" style="399" customWidth="1"/>
    <col min="13599" max="13599" width="17.42578125" style="399" customWidth="1"/>
    <col min="13600" max="13600" width="14.28515625" style="399" customWidth="1"/>
    <col min="13601" max="13601" width="15.42578125" style="399" customWidth="1"/>
    <col min="13602" max="13602" width="12.42578125" style="399" customWidth="1"/>
    <col min="13603" max="13603" width="15.140625" style="399" customWidth="1"/>
    <col min="13604" max="13604" width="12.140625" style="399" customWidth="1"/>
    <col min="13605" max="13605" width="14.42578125" style="399" customWidth="1"/>
    <col min="13606" max="13824" width="11.42578125" style="399"/>
    <col min="13825" max="13825" width="2" style="399" customWidth="1"/>
    <col min="13826" max="13826" width="26.7109375" style="399" customWidth="1"/>
    <col min="13827" max="13827" width="39.42578125" style="399" bestFit="1" customWidth="1"/>
    <col min="13828" max="13839" width="16.140625" style="399" customWidth="1"/>
    <col min="13840" max="13842" width="27.140625" style="399" customWidth="1"/>
    <col min="13843" max="13843" width="17.7109375" style="399" customWidth="1"/>
    <col min="13844" max="13844" width="14" style="399" customWidth="1"/>
    <col min="13845" max="13845" width="17.42578125" style="399" customWidth="1"/>
    <col min="13846" max="13846" width="14.28515625" style="399" customWidth="1"/>
    <col min="13847" max="13847" width="17.42578125" style="399" customWidth="1"/>
    <col min="13848" max="13848" width="14.28515625" style="399" customWidth="1"/>
    <col min="13849" max="13849" width="17.42578125" style="399" customWidth="1"/>
    <col min="13850" max="13850" width="14.28515625" style="399" customWidth="1"/>
    <col min="13851" max="13851" width="17.7109375" style="399" customWidth="1"/>
    <col min="13852" max="13852" width="14.5703125" style="399" customWidth="1"/>
    <col min="13853" max="13853" width="17.42578125" style="399" customWidth="1"/>
    <col min="13854" max="13854" width="14.28515625" style="399" customWidth="1"/>
    <col min="13855" max="13855" width="17.42578125" style="399" customWidth="1"/>
    <col min="13856" max="13856" width="14.28515625" style="399" customWidth="1"/>
    <col min="13857" max="13857" width="15.42578125" style="399" customWidth="1"/>
    <col min="13858" max="13858" width="12.42578125" style="399" customWidth="1"/>
    <col min="13859" max="13859" width="15.140625" style="399" customWidth="1"/>
    <col min="13860" max="13860" width="12.140625" style="399" customWidth="1"/>
    <col min="13861" max="13861" width="14.42578125" style="399" customWidth="1"/>
    <col min="13862" max="14080" width="11.42578125" style="399"/>
    <col min="14081" max="14081" width="2" style="399" customWidth="1"/>
    <col min="14082" max="14082" width="26.7109375" style="399" customWidth="1"/>
    <col min="14083" max="14083" width="39.42578125" style="399" bestFit="1" customWidth="1"/>
    <col min="14084" max="14095" width="16.140625" style="399" customWidth="1"/>
    <col min="14096" max="14098" width="27.140625" style="399" customWidth="1"/>
    <col min="14099" max="14099" width="17.7109375" style="399" customWidth="1"/>
    <col min="14100" max="14100" width="14" style="399" customWidth="1"/>
    <col min="14101" max="14101" width="17.42578125" style="399" customWidth="1"/>
    <col min="14102" max="14102" width="14.28515625" style="399" customWidth="1"/>
    <col min="14103" max="14103" width="17.42578125" style="399" customWidth="1"/>
    <col min="14104" max="14104" width="14.28515625" style="399" customWidth="1"/>
    <col min="14105" max="14105" width="17.42578125" style="399" customWidth="1"/>
    <col min="14106" max="14106" width="14.28515625" style="399" customWidth="1"/>
    <col min="14107" max="14107" width="17.7109375" style="399" customWidth="1"/>
    <col min="14108" max="14108" width="14.5703125" style="399" customWidth="1"/>
    <col min="14109" max="14109" width="17.42578125" style="399" customWidth="1"/>
    <col min="14110" max="14110" width="14.28515625" style="399" customWidth="1"/>
    <col min="14111" max="14111" width="17.42578125" style="399" customWidth="1"/>
    <col min="14112" max="14112" width="14.28515625" style="399" customWidth="1"/>
    <col min="14113" max="14113" width="15.42578125" style="399" customWidth="1"/>
    <col min="14114" max="14114" width="12.42578125" style="399" customWidth="1"/>
    <col min="14115" max="14115" width="15.140625" style="399" customWidth="1"/>
    <col min="14116" max="14116" width="12.140625" style="399" customWidth="1"/>
    <col min="14117" max="14117" width="14.42578125" style="399" customWidth="1"/>
    <col min="14118" max="14336" width="11.42578125" style="399"/>
    <col min="14337" max="14337" width="2" style="399" customWidth="1"/>
    <col min="14338" max="14338" width="26.7109375" style="399" customWidth="1"/>
    <col min="14339" max="14339" width="39.42578125" style="399" bestFit="1" customWidth="1"/>
    <col min="14340" max="14351" width="16.140625" style="399" customWidth="1"/>
    <col min="14352" max="14354" width="27.140625" style="399" customWidth="1"/>
    <col min="14355" max="14355" width="17.7109375" style="399" customWidth="1"/>
    <col min="14356" max="14356" width="14" style="399" customWidth="1"/>
    <col min="14357" max="14357" width="17.42578125" style="399" customWidth="1"/>
    <col min="14358" max="14358" width="14.28515625" style="399" customWidth="1"/>
    <col min="14359" max="14359" width="17.42578125" style="399" customWidth="1"/>
    <col min="14360" max="14360" width="14.28515625" style="399" customWidth="1"/>
    <col min="14361" max="14361" width="17.42578125" style="399" customWidth="1"/>
    <col min="14362" max="14362" width="14.28515625" style="399" customWidth="1"/>
    <col min="14363" max="14363" width="17.7109375" style="399" customWidth="1"/>
    <col min="14364" max="14364" width="14.5703125" style="399" customWidth="1"/>
    <col min="14365" max="14365" width="17.42578125" style="399" customWidth="1"/>
    <col min="14366" max="14366" width="14.28515625" style="399" customWidth="1"/>
    <col min="14367" max="14367" width="17.42578125" style="399" customWidth="1"/>
    <col min="14368" max="14368" width="14.28515625" style="399" customWidth="1"/>
    <col min="14369" max="14369" width="15.42578125" style="399" customWidth="1"/>
    <col min="14370" max="14370" width="12.42578125" style="399" customWidth="1"/>
    <col min="14371" max="14371" width="15.140625" style="399" customWidth="1"/>
    <col min="14372" max="14372" width="12.140625" style="399" customWidth="1"/>
    <col min="14373" max="14373" width="14.42578125" style="399" customWidth="1"/>
    <col min="14374" max="14592" width="11.42578125" style="399"/>
    <col min="14593" max="14593" width="2" style="399" customWidth="1"/>
    <col min="14594" max="14594" width="26.7109375" style="399" customWidth="1"/>
    <col min="14595" max="14595" width="39.42578125" style="399" bestFit="1" customWidth="1"/>
    <col min="14596" max="14607" width="16.140625" style="399" customWidth="1"/>
    <col min="14608" max="14610" width="27.140625" style="399" customWidth="1"/>
    <col min="14611" max="14611" width="17.7109375" style="399" customWidth="1"/>
    <col min="14612" max="14612" width="14" style="399" customWidth="1"/>
    <col min="14613" max="14613" width="17.42578125" style="399" customWidth="1"/>
    <col min="14614" max="14614" width="14.28515625" style="399" customWidth="1"/>
    <col min="14615" max="14615" width="17.42578125" style="399" customWidth="1"/>
    <col min="14616" max="14616" width="14.28515625" style="399" customWidth="1"/>
    <col min="14617" max="14617" width="17.42578125" style="399" customWidth="1"/>
    <col min="14618" max="14618" width="14.28515625" style="399" customWidth="1"/>
    <col min="14619" max="14619" width="17.7109375" style="399" customWidth="1"/>
    <col min="14620" max="14620" width="14.5703125" style="399" customWidth="1"/>
    <col min="14621" max="14621" width="17.42578125" style="399" customWidth="1"/>
    <col min="14622" max="14622" width="14.28515625" style="399" customWidth="1"/>
    <col min="14623" max="14623" width="17.42578125" style="399" customWidth="1"/>
    <col min="14624" max="14624" width="14.28515625" style="399" customWidth="1"/>
    <col min="14625" max="14625" width="15.42578125" style="399" customWidth="1"/>
    <col min="14626" max="14626" width="12.42578125" style="399" customWidth="1"/>
    <col min="14627" max="14627" width="15.140625" style="399" customWidth="1"/>
    <col min="14628" max="14628" width="12.140625" style="399" customWidth="1"/>
    <col min="14629" max="14629" width="14.42578125" style="399" customWidth="1"/>
    <col min="14630" max="14848" width="11.42578125" style="399"/>
    <col min="14849" max="14849" width="2" style="399" customWidth="1"/>
    <col min="14850" max="14850" width="26.7109375" style="399" customWidth="1"/>
    <col min="14851" max="14851" width="39.42578125" style="399" bestFit="1" customWidth="1"/>
    <col min="14852" max="14863" width="16.140625" style="399" customWidth="1"/>
    <col min="14864" max="14866" width="27.140625" style="399" customWidth="1"/>
    <col min="14867" max="14867" width="17.7109375" style="399" customWidth="1"/>
    <col min="14868" max="14868" width="14" style="399" customWidth="1"/>
    <col min="14869" max="14869" width="17.42578125" style="399" customWidth="1"/>
    <col min="14870" max="14870" width="14.28515625" style="399" customWidth="1"/>
    <col min="14871" max="14871" width="17.42578125" style="399" customWidth="1"/>
    <col min="14872" max="14872" width="14.28515625" style="399" customWidth="1"/>
    <col min="14873" max="14873" width="17.42578125" style="399" customWidth="1"/>
    <col min="14874" max="14874" width="14.28515625" style="399" customWidth="1"/>
    <col min="14875" max="14875" width="17.7109375" style="399" customWidth="1"/>
    <col min="14876" max="14876" width="14.5703125" style="399" customWidth="1"/>
    <col min="14877" max="14877" width="17.42578125" style="399" customWidth="1"/>
    <col min="14878" max="14878" width="14.28515625" style="399" customWidth="1"/>
    <col min="14879" max="14879" width="17.42578125" style="399" customWidth="1"/>
    <col min="14880" max="14880" width="14.28515625" style="399" customWidth="1"/>
    <col min="14881" max="14881" width="15.42578125" style="399" customWidth="1"/>
    <col min="14882" max="14882" width="12.42578125" style="399" customWidth="1"/>
    <col min="14883" max="14883" width="15.140625" style="399" customWidth="1"/>
    <col min="14884" max="14884" width="12.140625" style="399" customWidth="1"/>
    <col min="14885" max="14885" width="14.42578125" style="399" customWidth="1"/>
    <col min="14886" max="15104" width="11.42578125" style="399"/>
    <col min="15105" max="15105" width="2" style="399" customWidth="1"/>
    <col min="15106" max="15106" width="26.7109375" style="399" customWidth="1"/>
    <col min="15107" max="15107" width="39.42578125" style="399" bestFit="1" customWidth="1"/>
    <col min="15108" max="15119" width="16.140625" style="399" customWidth="1"/>
    <col min="15120" max="15122" width="27.140625" style="399" customWidth="1"/>
    <col min="15123" max="15123" width="17.7109375" style="399" customWidth="1"/>
    <col min="15124" max="15124" width="14" style="399" customWidth="1"/>
    <col min="15125" max="15125" width="17.42578125" style="399" customWidth="1"/>
    <col min="15126" max="15126" width="14.28515625" style="399" customWidth="1"/>
    <col min="15127" max="15127" width="17.42578125" style="399" customWidth="1"/>
    <col min="15128" max="15128" width="14.28515625" style="399" customWidth="1"/>
    <col min="15129" max="15129" width="17.42578125" style="399" customWidth="1"/>
    <col min="15130" max="15130" width="14.28515625" style="399" customWidth="1"/>
    <col min="15131" max="15131" width="17.7109375" style="399" customWidth="1"/>
    <col min="15132" max="15132" width="14.5703125" style="399" customWidth="1"/>
    <col min="15133" max="15133" width="17.42578125" style="399" customWidth="1"/>
    <col min="15134" max="15134" width="14.28515625" style="399" customWidth="1"/>
    <col min="15135" max="15135" width="17.42578125" style="399" customWidth="1"/>
    <col min="15136" max="15136" width="14.28515625" style="399" customWidth="1"/>
    <col min="15137" max="15137" width="15.42578125" style="399" customWidth="1"/>
    <col min="15138" max="15138" width="12.42578125" style="399" customWidth="1"/>
    <col min="15139" max="15139" width="15.140625" style="399" customWidth="1"/>
    <col min="15140" max="15140" width="12.140625" style="399" customWidth="1"/>
    <col min="15141" max="15141" width="14.42578125" style="399" customWidth="1"/>
    <col min="15142" max="15360" width="11.42578125" style="399"/>
    <col min="15361" max="15361" width="2" style="399" customWidth="1"/>
    <col min="15362" max="15362" width="26.7109375" style="399" customWidth="1"/>
    <col min="15363" max="15363" width="39.42578125" style="399" bestFit="1" customWidth="1"/>
    <col min="15364" max="15375" width="16.140625" style="399" customWidth="1"/>
    <col min="15376" max="15378" width="27.140625" style="399" customWidth="1"/>
    <col min="15379" max="15379" width="17.7109375" style="399" customWidth="1"/>
    <col min="15380" max="15380" width="14" style="399" customWidth="1"/>
    <col min="15381" max="15381" width="17.42578125" style="399" customWidth="1"/>
    <col min="15382" max="15382" width="14.28515625" style="399" customWidth="1"/>
    <col min="15383" max="15383" width="17.42578125" style="399" customWidth="1"/>
    <col min="15384" max="15384" width="14.28515625" style="399" customWidth="1"/>
    <col min="15385" max="15385" width="17.42578125" style="399" customWidth="1"/>
    <col min="15386" max="15386" width="14.28515625" style="399" customWidth="1"/>
    <col min="15387" max="15387" width="17.7109375" style="399" customWidth="1"/>
    <col min="15388" max="15388" width="14.5703125" style="399" customWidth="1"/>
    <col min="15389" max="15389" width="17.42578125" style="399" customWidth="1"/>
    <col min="15390" max="15390" width="14.28515625" style="399" customWidth="1"/>
    <col min="15391" max="15391" width="17.42578125" style="399" customWidth="1"/>
    <col min="15392" max="15392" width="14.28515625" style="399" customWidth="1"/>
    <col min="15393" max="15393" width="15.42578125" style="399" customWidth="1"/>
    <col min="15394" max="15394" width="12.42578125" style="399" customWidth="1"/>
    <col min="15395" max="15395" width="15.140625" style="399" customWidth="1"/>
    <col min="15396" max="15396" width="12.140625" style="399" customWidth="1"/>
    <col min="15397" max="15397" width="14.42578125" style="399" customWidth="1"/>
    <col min="15398" max="15616" width="11.42578125" style="399"/>
    <col min="15617" max="15617" width="2" style="399" customWidth="1"/>
    <col min="15618" max="15618" width="26.7109375" style="399" customWidth="1"/>
    <col min="15619" max="15619" width="39.42578125" style="399" bestFit="1" customWidth="1"/>
    <col min="15620" max="15631" width="16.140625" style="399" customWidth="1"/>
    <col min="15632" max="15634" width="27.140625" style="399" customWidth="1"/>
    <col min="15635" max="15635" width="17.7109375" style="399" customWidth="1"/>
    <col min="15636" max="15636" width="14" style="399" customWidth="1"/>
    <col min="15637" max="15637" width="17.42578125" style="399" customWidth="1"/>
    <col min="15638" max="15638" width="14.28515625" style="399" customWidth="1"/>
    <col min="15639" max="15639" width="17.42578125" style="399" customWidth="1"/>
    <col min="15640" max="15640" width="14.28515625" style="399" customWidth="1"/>
    <col min="15641" max="15641" width="17.42578125" style="399" customWidth="1"/>
    <col min="15642" max="15642" width="14.28515625" style="399" customWidth="1"/>
    <col min="15643" max="15643" width="17.7109375" style="399" customWidth="1"/>
    <col min="15644" max="15644" width="14.5703125" style="399" customWidth="1"/>
    <col min="15645" max="15645" width="17.42578125" style="399" customWidth="1"/>
    <col min="15646" max="15646" width="14.28515625" style="399" customWidth="1"/>
    <col min="15647" max="15647" width="17.42578125" style="399" customWidth="1"/>
    <col min="15648" max="15648" width="14.28515625" style="399" customWidth="1"/>
    <col min="15649" max="15649" width="15.42578125" style="399" customWidth="1"/>
    <col min="15650" max="15650" width="12.42578125" style="399" customWidth="1"/>
    <col min="15651" max="15651" width="15.140625" style="399" customWidth="1"/>
    <col min="15652" max="15652" width="12.140625" style="399" customWidth="1"/>
    <col min="15653" max="15653" width="14.42578125" style="399" customWidth="1"/>
    <col min="15654" max="15872" width="11.42578125" style="399"/>
    <col min="15873" max="15873" width="2" style="399" customWidth="1"/>
    <col min="15874" max="15874" width="26.7109375" style="399" customWidth="1"/>
    <col min="15875" max="15875" width="39.42578125" style="399" bestFit="1" customWidth="1"/>
    <col min="15876" max="15887" width="16.140625" style="399" customWidth="1"/>
    <col min="15888" max="15890" width="27.140625" style="399" customWidth="1"/>
    <col min="15891" max="15891" width="17.7109375" style="399" customWidth="1"/>
    <col min="15892" max="15892" width="14" style="399" customWidth="1"/>
    <col min="15893" max="15893" width="17.42578125" style="399" customWidth="1"/>
    <col min="15894" max="15894" width="14.28515625" style="399" customWidth="1"/>
    <col min="15895" max="15895" width="17.42578125" style="399" customWidth="1"/>
    <col min="15896" max="15896" width="14.28515625" style="399" customWidth="1"/>
    <col min="15897" max="15897" width="17.42578125" style="399" customWidth="1"/>
    <col min="15898" max="15898" width="14.28515625" style="399" customWidth="1"/>
    <col min="15899" max="15899" width="17.7109375" style="399" customWidth="1"/>
    <col min="15900" max="15900" width="14.5703125" style="399" customWidth="1"/>
    <col min="15901" max="15901" width="17.42578125" style="399" customWidth="1"/>
    <col min="15902" max="15902" width="14.28515625" style="399" customWidth="1"/>
    <col min="15903" max="15903" width="17.42578125" style="399" customWidth="1"/>
    <col min="15904" max="15904" width="14.28515625" style="399" customWidth="1"/>
    <col min="15905" max="15905" width="15.42578125" style="399" customWidth="1"/>
    <col min="15906" max="15906" width="12.42578125" style="399" customWidth="1"/>
    <col min="15907" max="15907" width="15.140625" style="399" customWidth="1"/>
    <col min="15908" max="15908" width="12.140625" style="399" customWidth="1"/>
    <col min="15909" max="15909" width="14.42578125" style="399" customWidth="1"/>
    <col min="15910" max="16128" width="11.42578125" style="399"/>
    <col min="16129" max="16129" width="2" style="399" customWidth="1"/>
    <col min="16130" max="16130" width="26.7109375" style="399" customWidth="1"/>
    <col min="16131" max="16131" width="39.42578125" style="399" bestFit="1" customWidth="1"/>
    <col min="16132" max="16143" width="16.140625" style="399" customWidth="1"/>
    <col min="16144" max="16146" width="27.140625" style="399" customWidth="1"/>
    <col min="16147" max="16147" width="17.7109375" style="399" customWidth="1"/>
    <col min="16148" max="16148" width="14" style="399" customWidth="1"/>
    <col min="16149" max="16149" width="17.42578125" style="399" customWidth="1"/>
    <col min="16150" max="16150" width="14.28515625" style="399" customWidth="1"/>
    <col min="16151" max="16151" width="17.42578125" style="399" customWidth="1"/>
    <col min="16152" max="16152" width="14.28515625" style="399" customWidth="1"/>
    <col min="16153" max="16153" width="17.42578125" style="399" customWidth="1"/>
    <col min="16154" max="16154" width="14.28515625" style="399" customWidth="1"/>
    <col min="16155" max="16155" width="17.7109375" style="399" customWidth="1"/>
    <col min="16156" max="16156" width="14.5703125" style="399" customWidth="1"/>
    <col min="16157" max="16157" width="17.42578125" style="399" customWidth="1"/>
    <col min="16158" max="16158" width="14.28515625" style="399" customWidth="1"/>
    <col min="16159" max="16159" width="17.42578125" style="399" customWidth="1"/>
    <col min="16160" max="16160" width="14.28515625" style="399" customWidth="1"/>
    <col min="16161" max="16161" width="15.42578125" style="399" customWidth="1"/>
    <col min="16162" max="16162" width="12.42578125" style="399" customWidth="1"/>
    <col min="16163" max="16163" width="15.140625" style="399" customWidth="1"/>
    <col min="16164" max="16164" width="12.140625" style="399" customWidth="1"/>
    <col min="16165" max="16165" width="14.42578125" style="399" customWidth="1"/>
    <col min="16166" max="16384" width="11.42578125" style="399"/>
  </cols>
  <sheetData>
    <row r="1" spans="1:15" ht="24.75" customHeight="1" x14ac:dyDescent="0.2">
      <c r="A1" s="399"/>
      <c r="B1" s="765" t="s">
        <v>227</v>
      </c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5"/>
      <c r="O1" s="765"/>
    </row>
    <row r="2" spans="1:15" ht="14.25" customHeight="1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1:15" ht="13.5" customHeight="1" thickTop="1" thickBot="1" x14ac:dyDescent="0.25">
      <c r="B3" s="766" t="s">
        <v>32</v>
      </c>
      <c r="C3" s="767" t="s">
        <v>33</v>
      </c>
      <c r="D3" s="768" t="s">
        <v>34</v>
      </c>
      <c r="E3" s="768"/>
      <c r="F3" s="768"/>
      <c r="G3" s="769" t="s">
        <v>35</v>
      </c>
      <c r="H3" s="769"/>
      <c r="I3" s="769"/>
      <c r="J3" s="769"/>
      <c r="K3" s="769"/>
      <c r="L3" s="769"/>
      <c r="M3" s="769"/>
      <c r="N3" s="769"/>
      <c r="O3" s="769"/>
    </row>
    <row r="4" spans="1:15" ht="116.1" customHeight="1" thickTop="1" thickBot="1" x14ac:dyDescent="0.25">
      <c r="B4" s="766"/>
      <c r="C4" s="767"/>
      <c r="D4" s="401" t="s">
        <v>36</v>
      </c>
      <c r="E4" s="703" t="s">
        <v>37</v>
      </c>
      <c r="F4" s="703" t="s">
        <v>38</v>
      </c>
      <c r="G4" s="703" t="s">
        <v>228</v>
      </c>
      <c r="H4" s="703" t="s">
        <v>229</v>
      </c>
      <c r="I4" s="703" t="s">
        <v>230</v>
      </c>
      <c r="J4" s="703" t="s">
        <v>231</v>
      </c>
      <c r="K4" s="703" t="s">
        <v>232</v>
      </c>
      <c r="L4" s="703" t="s">
        <v>233</v>
      </c>
      <c r="M4" s="703" t="s">
        <v>234</v>
      </c>
      <c r="N4" s="703" t="s">
        <v>235</v>
      </c>
      <c r="O4" s="704" t="s">
        <v>236</v>
      </c>
    </row>
    <row r="5" spans="1:15" ht="20.100000000000001" customHeight="1" thickTop="1" thickBot="1" x14ac:dyDescent="0.3">
      <c r="B5" s="770" t="s">
        <v>237</v>
      </c>
      <c r="C5" s="402" t="s">
        <v>201</v>
      </c>
      <c r="D5" s="705">
        <v>12398.991600000001</v>
      </c>
      <c r="E5" s="403">
        <v>12398.991600000001</v>
      </c>
      <c r="F5" s="404" t="s">
        <v>249</v>
      </c>
      <c r="G5" s="405">
        <v>0</v>
      </c>
      <c r="H5" s="405">
        <v>0</v>
      </c>
      <c r="I5" s="405">
        <v>0</v>
      </c>
      <c r="J5" s="405">
        <v>0</v>
      </c>
      <c r="K5" s="403" t="s">
        <v>249</v>
      </c>
      <c r="L5" s="403">
        <v>0</v>
      </c>
      <c r="M5" s="406" t="s">
        <v>249</v>
      </c>
      <c r="N5" s="407">
        <v>0</v>
      </c>
      <c r="O5" s="408">
        <v>105.04650000000001</v>
      </c>
    </row>
    <row r="6" spans="1:15" ht="20.100000000000001" customHeight="1" thickTop="1" thickBot="1" x14ac:dyDescent="0.3">
      <c r="B6" s="770"/>
      <c r="C6" s="409" t="s">
        <v>170</v>
      </c>
      <c r="D6" s="706">
        <v>377.4</v>
      </c>
      <c r="E6" s="410">
        <v>0</v>
      </c>
      <c r="F6" s="411">
        <v>377.4</v>
      </c>
      <c r="G6" s="412">
        <v>0</v>
      </c>
      <c r="H6" s="412">
        <v>0</v>
      </c>
      <c r="I6" s="412">
        <v>0</v>
      </c>
      <c r="J6" s="412">
        <v>0</v>
      </c>
      <c r="K6" s="413">
        <v>150.96</v>
      </c>
      <c r="L6" s="413">
        <v>0</v>
      </c>
      <c r="M6" s="414">
        <v>150.96</v>
      </c>
      <c r="N6" s="415">
        <v>0</v>
      </c>
      <c r="O6" s="416">
        <v>0</v>
      </c>
    </row>
    <row r="7" spans="1:15" ht="20.100000000000001" customHeight="1" thickTop="1" thickBot="1" x14ac:dyDescent="0.3">
      <c r="B7" s="770"/>
      <c r="C7" s="402" t="s">
        <v>202</v>
      </c>
      <c r="D7" s="706" t="s">
        <v>249</v>
      </c>
      <c r="E7" s="417">
        <v>0</v>
      </c>
      <c r="F7" s="418" t="s">
        <v>249</v>
      </c>
      <c r="G7" s="412">
        <v>0</v>
      </c>
      <c r="H7" s="412">
        <v>0</v>
      </c>
      <c r="I7" s="412">
        <v>0</v>
      </c>
      <c r="J7" s="412">
        <v>0</v>
      </c>
      <c r="K7" s="417" t="s">
        <v>249</v>
      </c>
      <c r="L7" s="417">
        <v>0</v>
      </c>
      <c r="M7" s="417" t="s">
        <v>249</v>
      </c>
      <c r="N7" s="419">
        <v>0</v>
      </c>
      <c r="O7" s="420">
        <v>0</v>
      </c>
    </row>
    <row r="8" spans="1:15" ht="41.25" customHeight="1" thickTop="1" thickBot="1" x14ac:dyDescent="0.25">
      <c r="B8" s="770"/>
      <c r="C8" s="421" t="s">
        <v>173</v>
      </c>
      <c r="D8" s="706" t="s">
        <v>249</v>
      </c>
      <c r="E8" s="417">
        <v>0</v>
      </c>
      <c r="F8" s="418" t="s">
        <v>249</v>
      </c>
      <c r="G8" s="412">
        <v>0</v>
      </c>
      <c r="H8" s="412">
        <v>0</v>
      </c>
      <c r="I8" s="412">
        <v>0</v>
      </c>
      <c r="J8" s="412">
        <v>0</v>
      </c>
      <c r="K8" s="417" t="s">
        <v>249</v>
      </c>
      <c r="L8" s="417">
        <v>0</v>
      </c>
      <c r="M8" s="417" t="s">
        <v>249</v>
      </c>
      <c r="N8" s="419">
        <v>0</v>
      </c>
      <c r="O8" s="420">
        <v>0</v>
      </c>
    </row>
    <row r="9" spans="1:15" ht="20.100000000000001" customHeight="1" thickTop="1" x14ac:dyDescent="0.25">
      <c r="B9" s="770"/>
      <c r="C9" s="402" t="s">
        <v>174</v>
      </c>
      <c r="D9" s="706" t="s">
        <v>249</v>
      </c>
      <c r="E9" s="417">
        <v>0</v>
      </c>
      <c r="F9" s="418" t="s">
        <v>249</v>
      </c>
      <c r="G9" s="412">
        <v>0</v>
      </c>
      <c r="H9" s="412">
        <v>0</v>
      </c>
      <c r="I9" s="412">
        <v>0</v>
      </c>
      <c r="J9" s="412">
        <v>0</v>
      </c>
      <c r="K9" s="417" t="s">
        <v>249</v>
      </c>
      <c r="L9" s="417">
        <v>0</v>
      </c>
      <c r="M9" s="417" t="s">
        <v>249</v>
      </c>
      <c r="N9" s="419">
        <v>0</v>
      </c>
      <c r="O9" s="420">
        <v>0</v>
      </c>
    </row>
    <row r="10" spans="1:15" ht="20.100000000000001" customHeight="1" x14ac:dyDescent="0.2">
      <c r="B10" s="759" t="s">
        <v>50</v>
      </c>
      <c r="C10" s="759"/>
      <c r="D10" s="707">
        <v>1967139.8170989999</v>
      </c>
      <c r="E10" s="422">
        <v>12398.991600000001</v>
      </c>
      <c r="F10" s="423">
        <v>1954740.825499</v>
      </c>
      <c r="G10" s="424">
        <v>0</v>
      </c>
      <c r="H10" s="425">
        <v>0</v>
      </c>
      <c r="I10" s="422">
        <v>0</v>
      </c>
      <c r="J10" s="422">
        <v>0</v>
      </c>
      <c r="K10" s="426">
        <v>748484.66700000002</v>
      </c>
      <c r="L10" s="426">
        <v>0</v>
      </c>
      <c r="M10" s="426">
        <v>748484.66700000002</v>
      </c>
      <c r="N10" s="426">
        <v>0</v>
      </c>
      <c r="O10" s="453">
        <v>105.04650000000001</v>
      </c>
    </row>
    <row r="11" spans="1:15" ht="20.100000000000001" customHeight="1" x14ac:dyDescent="0.25">
      <c r="B11" s="764" t="s">
        <v>51</v>
      </c>
      <c r="C11" s="427" t="s">
        <v>218</v>
      </c>
      <c r="D11" s="708">
        <v>0</v>
      </c>
      <c r="E11" s="428">
        <v>0</v>
      </c>
      <c r="F11" s="429">
        <v>0</v>
      </c>
      <c r="G11" s="430">
        <v>0</v>
      </c>
      <c r="H11" s="428">
        <v>0</v>
      </c>
      <c r="I11" s="431">
        <v>0</v>
      </c>
      <c r="J11" s="431">
        <v>686.88499999999999</v>
      </c>
      <c r="K11" s="431">
        <v>0</v>
      </c>
      <c r="L11" s="431">
        <v>0</v>
      </c>
      <c r="M11" s="431">
        <v>0</v>
      </c>
      <c r="N11" s="431">
        <v>0</v>
      </c>
      <c r="O11" s="432">
        <v>0</v>
      </c>
    </row>
    <row r="12" spans="1:15" ht="20.100000000000001" customHeight="1" x14ac:dyDescent="0.25">
      <c r="B12" s="771"/>
      <c r="C12" s="433" t="s">
        <v>54</v>
      </c>
      <c r="D12" s="709">
        <v>601273.1</v>
      </c>
      <c r="E12" s="410">
        <v>0</v>
      </c>
      <c r="F12" s="434">
        <v>601273.1</v>
      </c>
      <c r="G12" s="412">
        <v>0</v>
      </c>
      <c r="H12" s="410">
        <v>0</v>
      </c>
      <c r="I12" s="435">
        <v>0</v>
      </c>
      <c r="J12" s="435">
        <v>7.5</v>
      </c>
      <c r="K12" s="435">
        <v>0</v>
      </c>
      <c r="L12" s="435">
        <v>0</v>
      </c>
      <c r="M12" s="435">
        <v>0</v>
      </c>
      <c r="N12" s="435">
        <v>550.68200000000002</v>
      </c>
      <c r="O12" s="436">
        <v>0</v>
      </c>
    </row>
    <row r="13" spans="1:15" ht="20.100000000000001" customHeight="1" x14ac:dyDescent="0.25">
      <c r="A13" s="399"/>
      <c r="B13" s="771"/>
      <c r="C13" s="402" t="s">
        <v>203</v>
      </c>
      <c r="D13" s="709" t="s">
        <v>249</v>
      </c>
      <c r="E13" s="417">
        <v>2250</v>
      </c>
      <c r="F13" s="430" t="s">
        <v>249</v>
      </c>
      <c r="G13" s="412">
        <v>1841.1399999999999</v>
      </c>
      <c r="H13" s="417">
        <v>0</v>
      </c>
      <c r="I13" s="412">
        <v>3108.75</v>
      </c>
      <c r="J13" s="412" t="s">
        <v>249</v>
      </c>
      <c r="K13" s="412">
        <v>0</v>
      </c>
      <c r="L13" s="412">
        <v>0</v>
      </c>
      <c r="M13" s="412">
        <v>0</v>
      </c>
      <c r="N13" s="412" t="s">
        <v>249</v>
      </c>
      <c r="O13" s="437">
        <v>28.397000000000002</v>
      </c>
    </row>
    <row r="14" spans="1:15" ht="20.100000000000001" customHeight="1" x14ac:dyDescent="0.25">
      <c r="A14" s="399"/>
      <c r="B14" s="771"/>
      <c r="C14" s="402" t="s">
        <v>205</v>
      </c>
      <c r="D14" s="709">
        <v>0</v>
      </c>
      <c r="E14" s="417">
        <v>0</v>
      </c>
      <c r="F14" s="430">
        <v>0</v>
      </c>
      <c r="G14" s="412">
        <v>0</v>
      </c>
      <c r="H14" s="417">
        <v>0</v>
      </c>
      <c r="I14" s="412">
        <v>0</v>
      </c>
      <c r="J14" s="412">
        <v>250</v>
      </c>
      <c r="K14" s="412">
        <v>0</v>
      </c>
      <c r="L14" s="412">
        <v>0</v>
      </c>
      <c r="M14" s="412">
        <v>0</v>
      </c>
      <c r="N14" s="412">
        <v>0</v>
      </c>
      <c r="O14" s="437">
        <v>0</v>
      </c>
    </row>
    <row r="15" spans="1:15" ht="20.100000000000001" customHeight="1" x14ac:dyDescent="0.25">
      <c r="A15" s="399"/>
      <c r="B15" s="771"/>
      <c r="C15" s="402" t="s">
        <v>47</v>
      </c>
      <c r="D15" s="706" t="s">
        <v>249</v>
      </c>
      <c r="E15" s="417" t="s">
        <v>249</v>
      </c>
      <c r="F15" s="430" t="s">
        <v>249</v>
      </c>
      <c r="G15" s="412">
        <v>0</v>
      </c>
      <c r="H15" s="417">
        <v>0</v>
      </c>
      <c r="I15" s="412">
        <v>0</v>
      </c>
      <c r="J15" s="412" t="s">
        <v>249</v>
      </c>
      <c r="K15" s="412">
        <v>0</v>
      </c>
      <c r="L15" s="412">
        <v>0</v>
      </c>
      <c r="M15" s="412">
        <v>0</v>
      </c>
      <c r="N15" s="412" t="s">
        <v>249</v>
      </c>
      <c r="O15" s="437" t="s">
        <v>249</v>
      </c>
    </row>
    <row r="16" spans="1:15" ht="20.100000000000001" customHeight="1" x14ac:dyDescent="0.25">
      <c r="A16" s="399"/>
      <c r="B16" s="771"/>
      <c r="C16" s="402" t="s">
        <v>58</v>
      </c>
      <c r="D16" s="710">
        <v>0</v>
      </c>
      <c r="E16" s="417">
        <v>0</v>
      </c>
      <c r="F16" s="430">
        <v>0</v>
      </c>
      <c r="G16" s="412">
        <v>0</v>
      </c>
      <c r="H16" s="417">
        <v>0</v>
      </c>
      <c r="I16" s="412">
        <v>0</v>
      </c>
      <c r="J16" s="412">
        <v>0</v>
      </c>
      <c r="K16" s="412">
        <v>0</v>
      </c>
      <c r="L16" s="412">
        <v>0</v>
      </c>
      <c r="M16" s="412">
        <v>0</v>
      </c>
      <c r="N16" s="412">
        <v>0.126</v>
      </c>
      <c r="O16" s="437">
        <v>0</v>
      </c>
    </row>
    <row r="17" spans="1:15" ht="20.100000000000001" customHeight="1" x14ac:dyDescent="0.25">
      <c r="A17" s="399"/>
      <c r="B17" s="771"/>
      <c r="C17" s="402" t="s">
        <v>204</v>
      </c>
      <c r="D17" s="709" t="s">
        <v>249</v>
      </c>
      <c r="E17" s="417" t="s">
        <v>249</v>
      </c>
      <c r="F17" s="430">
        <v>0</v>
      </c>
      <c r="G17" s="412">
        <v>0</v>
      </c>
      <c r="H17" s="417">
        <v>0</v>
      </c>
      <c r="I17" s="412">
        <v>0</v>
      </c>
      <c r="J17" s="412" t="s">
        <v>249</v>
      </c>
      <c r="K17" s="412">
        <v>0</v>
      </c>
      <c r="L17" s="412">
        <v>0</v>
      </c>
      <c r="M17" s="412">
        <v>0</v>
      </c>
      <c r="N17" s="412">
        <v>0</v>
      </c>
      <c r="O17" s="437">
        <v>0</v>
      </c>
    </row>
    <row r="18" spans="1:15" ht="20.100000000000001" customHeight="1" x14ac:dyDescent="0.25">
      <c r="A18" s="399"/>
      <c r="B18" s="771"/>
      <c r="C18" s="402" t="s">
        <v>60</v>
      </c>
      <c r="D18" s="709">
        <v>0</v>
      </c>
      <c r="E18" s="417">
        <v>0</v>
      </c>
      <c r="F18" s="430">
        <v>0</v>
      </c>
      <c r="G18" s="412">
        <v>0</v>
      </c>
      <c r="H18" s="417">
        <v>0</v>
      </c>
      <c r="I18" s="412">
        <v>0</v>
      </c>
      <c r="J18" s="412">
        <v>0.64800000000000002</v>
      </c>
      <c r="K18" s="412">
        <v>0</v>
      </c>
      <c r="L18" s="412">
        <v>0</v>
      </c>
      <c r="M18" s="412">
        <v>0</v>
      </c>
      <c r="N18" s="412">
        <v>0</v>
      </c>
      <c r="O18" s="437">
        <v>0.84599999999999997</v>
      </c>
    </row>
    <row r="19" spans="1:15" ht="20.100000000000001" customHeight="1" x14ac:dyDescent="0.25">
      <c r="A19" s="399"/>
      <c r="B19" s="771"/>
      <c r="C19" s="402" t="s">
        <v>61</v>
      </c>
      <c r="D19" s="709">
        <v>0</v>
      </c>
      <c r="E19" s="417">
        <v>0</v>
      </c>
      <c r="F19" s="430">
        <v>0</v>
      </c>
      <c r="G19" s="412">
        <v>0</v>
      </c>
      <c r="H19" s="417">
        <v>0</v>
      </c>
      <c r="I19" s="412">
        <v>0</v>
      </c>
      <c r="J19" s="412">
        <v>0</v>
      </c>
      <c r="K19" s="412">
        <v>0</v>
      </c>
      <c r="L19" s="412">
        <v>0</v>
      </c>
      <c r="M19" s="412">
        <v>0</v>
      </c>
      <c r="N19" s="412">
        <v>0</v>
      </c>
      <c r="O19" s="437">
        <v>7.2949999999999999</v>
      </c>
    </row>
    <row r="20" spans="1:15" ht="20.100000000000001" customHeight="1" x14ac:dyDescent="0.25">
      <c r="A20" s="399"/>
      <c r="B20" s="771"/>
      <c r="C20" s="402" t="s">
        <v>62</v>
      </c>
      <c r="D20" s="706">
        <v>0</v>
      </c>
      <c r="E20" s="417">
        <v>0</v>
      </c>
      <c r="F20" s="430">
        <v>0</v>
      </c>
      <c r="G20" s="412">
        <v>0</v>
      </c>
      <c r="H20" s="417">
        <v>0</v>
      </c>
      <c r="I20" s="412">
        <v>0</v>
      </c>
      <c r="J20" s="412">
        <v>0</v>
      </c>
      <c r="K20" s="412">
        <v>0</v>
      </c>
      <c r="L20" s="412">
        <v>0</v>
      </c>
      <c r="M20" s="412">
        <v>0</v>
      </c>
      <c r="N20" s="412">
        <v>0</v>
      </c>
      <c r="O20" s="437">
        <v>3.496</v>
      </c>
    </row>
    <row r="21" spans="1:15" ht="20.100000000000001" customHeight="1" x14ac:dyDescent="0.25">
      <c r="A21" s="399"/>
      <c r="B21" s="771"/>
      <c r="C21" s="433" t="s">
        <v>107</v>
      </c>
      <c r="D21" s="710">
        <v>0</v>
      </c>
      <c r="E21" s="417">
        <v>0</v>
      </c>
      <c r="F21" s="430">
        <v>0</v>
      </c>
      <c r="G21" s="412">
        <v>0</v>
      </c>
      <c r="H21" s="417">
        <v>0</v>
      </c>
      <c r="I21" s="412">
        <v>0</v>
      </c>
      <c r="J21" s="412">
        <v>31</v>
      </c>
      <c r="K21" s="412">
        <v>0</v>
      </c>
      <c r="L21" s="412">
        <v>0</v>
      </c>
      <c r="M21" s="412">
        <v>0</v>
      </c>
      <c r="N21" s="412">
        <v>0</v>
      </c>
      <c r="O21" s="437">
        <v>0</v>
      </c>
    </row>
    <row r="22" spans="1:15" ht="20.100000000000001" customHeight="1" x14ac:dyDescent="0.25">
      <c r="A22" s="399"/>
      <c r="B22" s="771"/>
      <c r="C22" s="402" t="s">
        <v>152</v>
      </c>
      <c r="D22" s="710">
        <v>0</v>
      </c>
      <c r="E22" s="417">
        <v>0</v>
      </c>
      <c r="F22" s="430">
        <v>0</v>
      </c>
      <c r="G22" s="412">
        <v>0</v>
      </c>
      <c r="H22" s="417">
        <v>0</v>
      </c>
      <c r="I22" s="412">
        <v>0</v>
      </c>
      <c r="J22" s="438">
        <v>8.2000000000000003E-2</v>
      </c>
      <c r="K22" s="412">
        <v>0</v>
      </c>
      <c r="L22" s="412">
        <v>0</v>
      </c>
      <c r="M22" s="412">
        <v>0</v>
      </c>
      <c r="N22" s="412">
        <v>0</v>
      </c>
      <c r="O22" s="437">
        <v>0</v>
      </c>
    </row>
    <row r="23" spans="1:15" ht="20.100000000000001" customHeight="1" x14ac:dyDescent="0.25">
      <c r="A23" s="399"/>
      <c r="B23" s="771"/>
      <c r="C23" s="402" t="s">
        <v>153</v>
      </c>
      <c r="D23" s="709">
        <v>0</v>
      </c>
      <c r="E23" s="417">
        <v>0</v>
      </c>
      <c r="F23" s="430">
        <v>0</v>
      </c>
      <c r="G23" s="412">
        <v>0</v>
      </c>
      <c r="H23" s="417">
        <v>0</v>
      </c>
      <c r="I23" s="412">
        <v>0</v>
      </c>
      <c r="J23" s="435">
        <v>2.1589999999999998</v>
      </c>
      <c r="K23" s="412">
        <v>0</v>
      </c>
      <c r="L23" s="412">
        <v>0</v>
      </c>
      <c r="M23" s="412">
        <v>0</v>
      </c>
      <c r="N23" s="412">
        <v>0</v>
      </c>
      <c r="O23" s="437">
        <v>0</v>
      </c>
    </row>
    <row r="24" spans="1:15" ht="20.100000000000001" customHeight="1" x14ac:dyDescent="0.25">
      <c r="A24" s="399"/>
      <c r="B24" s="771"/>
      <c r="C24" s="402" t="s">
        <v>179</v>
      </c>
      <c r="D24" s="706">
        <v>0</v>
      </c>
      <c r="E24" s="417">
        <v>0</v>
      </c>
      <c r="F24" s="430">
        <v>0</v>
      </c>
      <c r="G24" s="412">
        <v>0</v>
      </c>
      <c r="H24" s="417">
        <v>0</v>
      </c>
      <c r="I24" s="412">
        <v>0</v>
      </c>
      <c r="J24" s="414">
        <v>36.165999999999997</v>
      </c>
      <c r="K24" s="412">
        <v>0</v>
      </c>
      <c r="L24" s="412">
        <v>0</v>
      </c>
      <c r="M24" s="412">
        <v>0</v>
      </c>
      <c r="N24" s="412">
        <v>0</v>
      </c>
      <c r="O24" s="437">
        <v>0</v>
      </c>
    </row>
    <row r="25" spans="1:15" ht="20.100000000000001" customHeight="1" x14ac:dyDescent="0.25">
      <c r="A25" s="399"/>
      <c r="B25" s="771"/>
      <c r="C25" s="402" t="s">
        <v>181</v>
      </c>
      <c r="D25" s="710">
        <v>0</v>
      </c>
      <c r="E25" s="417">
        <v>0</v>
      </c>
      <c r="F25" s="430">
        <v>0</v>
      </c>
      <c r="G25" s="412">
        <v>0</v>
      </c>
      <c r="H25" s="417">
        <v>0</v>
      </c>
      <c r="I25" s="412">
        <v>0</v>
      </c>
      <c r="J25" s="412">
        <v>50.666000000000004</v>
      </c>
      <c r="K25" s="412">
        <v>0</v>
      </c>
      <c r="L25" s="412">
        <v>0</v>
      </c>
      <c r="M25" s="412">
        <v>0</v>
      </c>
      <c r="N25" s="412">
        <v>0</v>
      </c>
      <c r="O25" s="437">
        <v>0</v>
      </c>
    </row>
    <row r="26" spans="1:15" ht="20.100000000000001" customHeight="1" x14ac:dyDescent="0.25">
      <c r="A26" s="399"/>
      <c r="B26" s="771"/>
      <c r="C26" s="402" t="s">
        <v>180</v>
      </c>
      <c r="D26" s="709">
        <v>0</v>
      </c>
      <c r="E26" s="417">
        <v>0</v>
      </c>
      <c r="F26" s="430">
        <v>0</v>
      </c>
      <c r="G26" s="412">
        <v>0</v>
      </c>
      <c r="H26" s="417">
        <v>0</v>
      </c>
      <c r="I26" s="412">
        <v>0</v>
      </c>
      <c r="J26" s="412">
        <v>0.3</v>
      </c>
      <c r="K26" s="412">
        <v>0</v>
      </c>
      <c r="L26" s="412">
        <v>0</v>
      </c>
      <c r="M26" s="412">
        <v>0</v>
      </c>
      <c r="N26" s="412">
        <v>0</v>
      </c>
      <c r="O26" s="437">
        <v>0</v>
      </c>
    </row>
    <row r="27" spans="1:15" ht="20.100000000000001" customHeight="1" x14ac:dyDescent="0.25">
      <c r="A27" s="399"/>
      <c r="B27" s="771"/>
      <c r="C27" s="402" t="s">
        <v>182</v>
      </c>
      <c r="D27" s="706">
        <v>0</v>
      </c>
      <c r="E27" s="417">
        <v>0</v>
      </c>
      <c r="F27" s="430">
        <v>0</v>
      </c>
      <c r="G27" s="412">
        <v>0</v>
      </c>
      <c r="H27" s="417">
        <v>0</v>
      </c>
      <c r="I27" s="412">
        <v>0</v>
      </c>
      <c r="J27" s="412">
        <v>50.66</v>
      </c>
      <c r="K27" s="412">
        <v>0</v>
      </c>
      <c r="L27" s="412">
        <v>0</v>
      </c>
      <c r="M27" s="412">
        <v>0</v>
      </c>
      <c r="N27" s="412">
        <v>0</v>
      </c>
      <c r="O27" s="437">
        <v>0</v>
      </c>
    </row>
    <row r="28" spans="1:15" ht="20.100000000000001" customHeight="1" x14ac:dyDescent="0.25">
      <c r="A28" s="399"/>
      <c r="B28" s="771"/>
      <c r="C28" s="402" t="s">
        <v>183</v>
      </c>
      <c r="D28" s="710">
        <v>0</v>
      </c>
      <c r="E28" s="417">
        <v>0</v>
      </c>
      <c r="F28" s="430">
        <v>0</v>
      </c>
      <c r="G28" s="412">
        <v>0</v>
      </c>
      <c r="H28" s="417">
        <v>0</v>
      </c>
      <c r="I28" s="412">
        <v>0</v>
      </c>
      <c r="J28" s="412">
        <v>0.106</v>
      </c>
      <c r="K28" s="412">
        <v>0</v>
      </c>
      <c r="L28" s="412">
        <v>0</v>
      </c>
      <c r="M28" s="412">
        <v>0</v>
      </c>
      <c r="N28" s="412">
        <v>0.86199999999999999</v>
      </c>
      <c r="O28" s="437">
        <v>1.042</v>
      </c>
    </row>
    <row r="29" spans="1:15" ht="20.100000000000001" customHeight="1" x14ac:dyDescent="0.25">
      <c r="A29" s="399"/>
      <c r="B29" s="772"/>
      <c r="C29" s="433" t="s">
        <v>219</v>
      </c>
      <c r="D29" s="706" t="s">
        <v>249</v>
      </c>
      <c r="E29" s="417" t="s">
        <v>249</v>
      </c>
      <c r="F29" s="430">
        <v>0</v>
      </c>
      <c r="G29" s="412">
        <v>0</v>
      </c>
      <c r="H29" s="417">
        <v>0</v>
      </c>
      <c r="I29" s="412">
        <v>0</v>
      </c>
      <c r="J29" s="412" t="s">
        <v>249</v>
      </c>
      <c r="K29" s="412">
        <v>0</v>
      </c>
      <c r="L29" s="412">
        <v>0</v>
      </c>
      <c r="M29" s="412">
        <v>0</v>
      </c>
      <c r="N29" s="412">
        <v>0</v>
      </c>
      <c r="O29" s="437">
        <v>0</v>
      </c>
    </row>
    <row r="30" spans="1:15" ht="20.100000000000001" customHeight="1" x14ac:dyDescent="0.2">
      <c r="B30" s="759" t="s">
        <v>50</v>
      </c>
      <c r="C30" s="759"/>
      <c r="D30" s="707">
        <v>733604.41999999993</v>
      </c>
      <c r="E30" s="426">
        <v>88865.66</v>
      </c>
      <c r="F30" s="425">
        <v>644738.76</v>
      </c>
      <c r="G30" s="439">
        <v>1841.1399999999999</v>
      </c>
      <c r="H30" s="424">
        <v>0</v>
      </c>
      <c r="I30" s="424">
        <v>3108.75</v>
      </c>
      <c r="J30" s="424">
        <v>4316.1707999999999</v>
      </c>
      <c r="K30" s="424">
        <v>0</v>
      </c>
      <c r="L30" s="424">
        <v>0</v>
      </c>
      <c r="M30" s="424">
        <v>0</v>
      </c>
      <c r="N30" s="424">
        <v>799.61719999999991</v>
      </c>
      <c r="O30" s="453" t="s">
        <v>249</v>
      </c>
    </row>
    <row r="31" spans="1:15" ht="20.100000000000001" customHeight="1" x14ac:dyDescent="0.25">
      <c r="B31" s="764" t="s">
        <v>68</v>
      </c>
      <c r="C31" s="402" t="s">
        <v>186</v>
      </c>
      <c r="D31" s="706" t="s">
        <v>249</v>
      </c>
      <c r="E31" s="417" t="s">
        <v>249</v>
      </c>
      <c r="F31" s="430" t="s">
        <v>249</v>
      </c>
      <c r="G31" s="412">
        <v>0</v>
      </c>
      <c r="H31" s="412">
        <v>0</v>
      </c>
      <c r="I31" s="412">
        <v>0</v>
      </c>
      <c r="J31" s="412" t="s">
        <v>249</v>
      </c>
      <c r="K31" s="417" t="s">
        <v>249</v>
      </c>
      <c r="L31" s="417">
        <v>0</v>
      </c>
      <c r="M31" s="417" t="s">
        <v>249</v>
      </c>
      <c r="N31" s="419">
        <v>0</v>
      </c>
      <c r="O31" s="420" t="s">
        <v>249</v>
      </c>
    </row>
    <row r="32" spans="1:15" ht="20.100000000000001" customHeight="1" x14ac:dyDescent="0.25">
      <c r="B32" s="771"/>
      <c r="C32" s="402" t="s">
        <v>69</v>
      </c>
      <c r="D32" s="706">
        <v>0</v>
      </c>
      <c r="E32" s="417"/>
      <c r="F32" s="430">
        <v>0</v>
      </c>
      <c r="G32" s="412">
        <v>0</v>
      </c>
      <c r="H32" s="412">
        <v>0</v>
      </c>
      <c r="I32" s="412">
        <v>0</v>
      </c>
      <c r="J32" s="412">
        <v>0</v>
      </c>
      <c r="K32" s="417">
        <v>0</v>
      </c>
      <c r="L32" s="417">
        <v>0</v>
      </c>
      <c r="M32" s="417">
        <v>0</v>
      </c>
      <c r="N32" s="419">
        <v>0</v>
      </c>
      <c r="O32" s="420" t="s">
        <v>249</v>
      </c>
    </row>
    <row r="33" spans="1:15" ht="20.100000000000001" customHeight="1" x14ac:dyDescent="0.25">
      <c r="B33" s="771"/>
      <c r="C33" s="402" t="s">
        <v>83</v>
      </c>
      <c r="D33" s="706">
        <v>0</v>
      </c>
      <c r="E33" s="417"/>
      <c r="F33" s="430">
        <v>0</v>
      </c>
      <c r="G33" s="412">
        <v>0</v>
      </c>
      <c r="H33" s="412">
        <v>0</v>
      </c>
      <c r="I33" s="412">
        <v>0</v>
      </c>
      <c r="J33" s="412">
        <v>0</v>
      </c>
      <c r="K33" s="417">
        <v>0</v>
      </c>
      <c r="L33" s="417">
        <v>0</v>
      </c>
      <c r="M33" s="417">
        <v>0</v>
      </c>
      <c r="N33" s="419">
        <v>0</v>
      </c>
      <c r="O33" s="420">
        <v>2.1000000000000001E-2</v>
      </c>
    </row>
    <row r="34" spans="1:15" ht="20.100000000000001" customHeight="1" x14ac:dyDescent="0.25">
      <c r="B34" s="771"/>
      <c r="C34" s="402" t="s">
        <v>203</v>
      </c>
      <c r="D34" s="706">
        <v>0</v>
      </c>
      <c r="E34" s="417"/>
      <c r="F34" s="430">
        <v>0</v>
      </c>
      <c r="G34" s="412">
        <v>0</v>
      </c>
      <c r="H34" s="412">
        <v>0</v>
      </c>
      <c r="I34" s="412">
        <v>0</v>
      </c>
      <c r="J34" s="412">
        <v>215.40639999999999</v>
      </c>
      <c r="K34" s="417">
        <v>0</v>
      </c>
      <c r="L34" s="417">
        <v>0</v>
      </c>
      <c r="M34" s="417">
        <v>0</v>
      </c>
      <c r="N34" s="417">
        <v>12.748799999999999</v>
      </c>
      <c r="O34" s="420">
        <v>0</v>
      </c>
    </row>
    <row r="35" spans="1:15" ht="20.100000000000001" customHeight="1" x14ac:dyDescent="0.25">
      <c r="A35" s="399"/>
      <c r="B35" s="771"/>
      <c r="C35" s="402" t="s">
        <v>54</v>
      </c>
      <c r="D35" s="706" t="s">
        <v>249</v>
      </c>
      <c r="E35" s="417">
        <v>10463491.758400001</v>
      </c>
      <c r="F35" s="430" t="s">
        <v>249</v>
      </c>
      <c r="G35" s="412">
        <v>459239.7</v>
      </c>
      <c r="H35" s="412">
        <v>0</v>
      </c>
      <c r="I35" s="412">
        <v>37491.9</v>
      </c>
      <c r="J35" s="412">
        <v>21374.339999999997</v>
      </c>
      <c r="K35" s="417" t="s">
        <v>249</v>
      </c>
      <c r="L35" s="417">
        <v>0</v>
      </c>
      <c r="M35" s="417" t="s">
        <v>249</v>
      </c>
      <c r="N35" s="419">
        <v>0</v>
      </c>
      <c r="O35" s="420" t="s">
        <v>249</v>
      </c>
    </row>
    <row r="36" spans="1:15" ht="20.100000000000001" customHeight="1" x14ac:dyDescent="0.25">
      <c r="A36" s="399"/>
      <c r="B36" s="771"/>
      <c r="C36" s="402" t="s">
        <v>47</v>
      </c>
      <c r="D36" s="706" t="s">
        <v>249</v>
      </c>
      <c r="E36" s="417" t="s">
        <v>249</v>
      </c>
      <c r="F36" s="430">
        <v>0</v>
      </c>
      <c r="G36" s="412">
        <v>0</v>
      </c>
      <c r="H36" s="412">
        <v>0</v>
      </c>
      <c r="I36" s="412">
        <v>0</v>
      </c>
      <c r="J36" s="412" t="s">
        <v>249</v>
      </c>
      <c r="K36" s="417">
        <v>0</v>
      </c>
      <c r="L36" s="417">
        <v>0</v>
      </c>
      <c r="M36" s="417">
        <v>0</v>
      </c>
      <c r="N36" s="419">
        <v>0</v>
      </c>
      <c r="O36" s="420">
        <v>0</v>
      </c>
    </row>
    <row r="37" spans="1:15" ht="20.100000000000001" customHeight="1" x14ac:dyDescent="0.25">
      <c r="A37" s="399"/>
      <c r="B37" s="771"/>
      <c r="C37" s="402" t="s">
        <v>187</v>
      </c>
      <c r="D37" s="706">
        <v>19648093.07</v>
      </c>
      <c r="E37" s="417">
        <v>19648093.07</v>
      </c>
      <c r="F37" s="430">
        <v>0</v>
      </c>
      <c r="G37" s="412">
        <v>0</v>
      </c>
      <c r="H37" s="412">
        <v>0</v>
      </c>
      <c r="I37" s="412">
        <v>0</v>
      </c>
      <c r="J37" s="412">
        <v>61220.592999999993</v>
      </c>
      <c r="K37" s="417">
        <v>0</v>
      </c>
      <c r="L37" s="417">
        <v>0</v>
      </c>
      <c r="M37" s="417">
        <v>0</v>
      </c>
      <c r="N37" s="419">
        <v>0</v>
      </c>
      <c r="O37" s="420">
        <v>0</v>
      </c>
    </row>
    <row r="38" spans="1:15" ht="20.100000000000001" customHeight="1" x14ac:dyDescent="0.25">
      <c r="A38" s="399"/>
      <c r="B38" s="771"/>
      <c r="C38" s="402" t="s">
        <v>188</v>
      </c>
      <c r="D38" s="706" t="s">
        <v>249</v>
      </c>
      <c r="E38" s="417" t="s">
        <v>249</v>
      </c>
      <c r="F38" s="430">
        <v>0</v>
      </c>
      <c r="G38" s="412">
        <v>0</v>
      </c>
      <c r="H38" s="412">
        <v>0</v>
      </c>
      <c r="I38" s="412">
        <v>0</v>
      </c>
      <c r="J38" s="412" t="s">
        <v>249</v>
      </c>
      <c r="K38" s="417">
        <v>0</v>
      </c>
      <c r="L38" s="417">
        <v>0</v>
      </c>
      <c r="M38" s="417">
        <v>0</v>
      </c>
      <c r="N38" s="419">
        <v>0</v>
      </c>
      <c r="O38" s="420">
        <v>0</v>
      </c>
    </row>
    <row r="39" spans="1:15" ht="20.100000000000001" customHeight="1" x14ac:dyDescent="0.25">
      <c r="A39" s="399"/>
      <c r="B39" s="771"/>
      <c r="C39" s="402" t="s">
        <v>81</v>
      </c>
      <c r="D39" s="706">
        <v>2253573.27</v>
      </c>
      <c r="E39" s="417">
        <v>2253573.27</v>
      </c>
      <c r="F39" s="430">
        <v>0</v>
      </c>
      <c r="G39" s="412">
        <v>0</v>
      </c>
      <c r="H39" s="412">
        <v>0</v>
      </c>
      <c r="I39" s="412">
        <v>0</v>
      </c>
      <c r="J39" s="412">
        <v>6634.2929999999997</v>
      </c>
      <c r="K39" s="417">
        <v>0</v>
      </c>
      <c r="L39" s="417">
        <v>0</v>
      </c>
      <c r="M39" s="417">
        <v>0</v>
      </c>
      <c r="N39" s="419">
        <v>0</v>
      </c>
      <c r="O39" s="420">
        <v>0</v>
      </c>
    </row>
    <row r="40" spans="1:15" ht="20.100000000000001" customHeight="1" x14ac:dyDescent="0.25">
      <c r="A40" s="399"/>
      <c r="B40" s="771"/>
      <c r="C40" s="402" t="s">
        <v>73</v>
      </c>
      <c r="D40" s="706">
        <v>7587618.8499999996</v>
      </c>
      <c r="E40" s="417">
        <v>7587618.8499999996</v>
      </c>
      <c r="F40" s="430">
        <v>0</v>
      </c>
      <c r="G40" s="412">
        <v>0</v>
      </c>
      <c r="H40" s="412">
        <v>0</v>
      </c>
      <c r="I40" s="412">
        <v>0</v>
      </c>
      <c r="J40" s="412">
        <v>25657.423999999999</v>
      </c>
      <c r="K40" s="417">
        <v>0</v>
      </c>
      <c r="L40" s="417">
        <v>0</v>
      </c>
      <c r="M40" s="417">
        <v>0</v>
      </c>
      <c r="N40" s="419">
        <v>0</v>
      </c>
      <c r="O40" s="420">
        <v>0</v>
      </c>
    </row>
    <row r="41" spans="1:15" ht="39" customHeight="1" x14ac:dyDescent="0.2">
      <c r="A41" s="399"/>
      <c r="B41" s="771"/>
      <c r="C41" s="421" t="s">
        <v>206</v>
      </c>
      <c r="D41" s="706" t="s">
        <v>249</v>
      </c>
      <c r="E41" s="417" t="s">
        <v>249</v>
      </c>
      <c r="F41" s="430">
        <v>0</v>
      </c>
      <c r="G41" s="412">
        <v>0</v>
      </c>
      <c r="H41" s="412">
        <v>0</v>
      </c>
      <c r="I41" s="412" t="s">
        <v>249</v>
      </c>
      <c r="J41" s="412" t="s">
        <v>249</v>
      </c>
      <c r="K41" s="417">
        <v>0</v>
      </c>
      <c r="L41" s="417">
        <v>0</v>
      </c>
      <c r="M41" s="417">
        <v>0</v>
      </c>
      <c r="N41" s="419">
        <v>0</v>
      </c>
      <c r="O41" s="420">
        <v>0</v>
      </c>
    </row>
    <row r="42" spans="1:15" ht="20.100000000000001" customHeight="1" x14ac:dyDescent="0.25">
      <c r="A42" s="399"/>
      <c r="B42" s="771"/>
      <c r="C42" s="402" t="s">
        <v>75</v>
      </c>
      <c r="D42" s="706">
        <v>4114703.6299999994</v>
      </c>
      <c r="E42" s="417">
        <v>4114703.6299999994</v>
      </c>
      <c r="F42" s="430">
        <v>0</v>
      </c>
      <c r="G42" s="412">
        <v>0</v>
      </c>
      <c r="H42" s="412">
        <v>0</v>
      </c>
      <c r="I42" s="412" t="s">
        <v>249</v>
      </c>
      <c r="J42" s="412">
        <v>4433.7359999999999</v>
      </c>
      <c r="K42" s="417">
        <v>0</v>
      </c>
      <c r="L42" s="417">
        <v>0</v>
      </c>
      <c r="M42" s="417">
        <v>0</v>
      </c>
      <c r="N42" s="419">
        <v>0</v>
      </c>
      <c r="O42" s="420">
        <v>0</v>
      </c>
    </row>
    <row r="43" spans="1:15" ht="20.100000000000001" customHeight="1" x14ac:dyDescent="0.25">
      <c r="A43" s="399"/>
      <c r="B43" s="771"/>
      <c r="C43" s="402" t="s">
        <v>208</v>
      </c>
      <c r="D43" s="706">
        <v>0</v>
      </c>
      <c r="E43" s="417">
        <v>0</v>
      </c>
      <c r="F43" s="430">
        <v>0</v>
      </c>
      <c r="G43" s="412">
        <v>0</v>
      </c>
      <c r="H43" s="412">
        <v>0</v>
      </c>
      <c r="I43" s="412">
        <v>0</v>
      </c>
      <c r="J43" s="412">
        <v>1800</v>
      </c>
      <c r="K43" s="417">
        <v>0</v>
      </c>
      <c r="L43" s="417">
        <v>0</v>
      </c>
      <c r="M43" s="417">
        <v>0</v>
      </c>
      <c r="N43" s="419">
        <v>0</v>
      </c>
      <c r="O43" s="420">
        <v>0</v>
      </c>
    </row>
    <row r="44" spans="1:15" ht="20.100000000000001" customHeight="1" x14ac:dyDescent="0.25">
      <c r="A44" s="399"/>
      <c r="B44" s="771"/>
      <c r="C44" s="402" t="s">
        <v>205</v>
      </c>
      <c r="D44" s="706">
        <v>1226253.6499999999</v>
      </c>
      <c r="E44" s="412">
        <v>1226253.6499999999</v>
      </c>
      <c r="F44" s="430">
        <v>0</v>
      </c>
      <c r="G44" s="412">
        <v>0</v>
      </c>
      <c r="H44" s="412">
        <v>0</v>
      </c>
      <c r="I44" s="412" t="s">
        <v>249</v>
      </c>
      <c r="J44" s="412">
        <v>105390.60500000001</v>
      </c>
      <c r="K44" s="417">
        <v>0</v>
      </c>
      <c r="L44" s="417">
        <v>0</v>
      </c>
      <c r="M44" s="417">
        <v>0</v>
      </c>
      <c r="N44" s="419">
        <v>0</v>
      </c>
      <c r="O44" s="420">
        <v>0</v>
      </c>
    </row>
    <row r="45" spans="1:15" ht="20.100000000000001" customHeight="1" x14ac:dyDescent="0.25">
      <c r="A45" s="399"/>
      <c r="B45" s="771"/>
      <c r="C45" s="402" t="s">
        <v>79</v>
      </c>
      <c r="D45" s="706">
        <v>2607863.16</v>
      </c>
      <c r="E45" s="417">
        <v>2607863.16</v>
      </c>
      <c r="F45" s="430">
        <v>0</v>
      </c>
      <c r="G45" s="412">
        <v>0</v>
      </c>
      <c r="H45" s="412">
        <v>0</v>
      </c>
      <c r="I45" s="412" t="s">
        <v>249</v>
      </c>
      <c r="J45" s="412">
        <v>245257.11900000001</v>
      </c>
      <c r="K45" s="417">
        <v>0</v>
      </c>
      <c r="L45" s="417">
        <v>0</v>
      </c>
      <c r="M45" s="417">
        <v>0</v>
      </c>
      <c r="N45" s="419">
        <v>0</v>
      </c>
      <c r="O45" s="420">
        <v>0</v>
      </c>
    </row>
    <row r="46" spans="1:15" ht="20.100000000000001" customHeight="1" x14ac:dyDescent="0.25">
      <c r="A46" s="399"/>
      <c r="B46" s="771"/>
      <c r="C46" s="402" t="s">
        <v>64</v>
      </c>
      <c r="D46" s="706" t="s">
        <v>249</v>
      </c>
      <c r="E46" s="417" t="s">
        <v>249</v>
      </c>
      <c r="F46" s="430">
        <v>0</v>
      </c>
      <c r="G46" s="412">
        <v>0</v>
      </c>
      <c r="H46" s="412">
        <v>0</v>
      </c>
      <c r="I46" s="412">
        <v>0</v>
      </c>
      <c r="J46" s="412" t="s">
        <v>249</v>
      </c>
      <c r="K46" s="417">
        <v>0</v>
      </c>
      <c r="L46" s="417">
        <v>0</v>
      </c>
      <c r="M46" s="417">
        <v>0</v>
      </c>
      <c r="N46" s="419">
        <v>0</v>
      </c>
      <c r="O46" s="420">
        <v>0</v>
      </c>
    </row>
    <row r="47" spans="1:15" ht="20.100000000000001" customHeight="1" x14ac:dyDescent="0.25">
      <c r="A47" s="399"/>
      <c r="B47" s="771"/>
      <c r="C47" s="402" t="s">
        <v>209</v>
      </c>
      <c r="D47" s="706">
        <v>7680</v>
      </c>
      <c r="E47" s="417">
        <v>7680</v>
      </c>
      <c r="F47" s="430">
        <v>0</v>
      </c>
      <c r="G47" s="412">
        <v>0</v>
      </c>
      <c r="H47" s="412">
        <v>0</v>
      </c>
      <c r="I47" s="412">
        <v>0</v>
      </c>
      <c r="J47" s="412">
        <v>3840</v>
      </c>
      <c r="K47" s="417">
        <v>0</v>
      </c>
      <c r="L47" s="417">
        <v>0</v>
      </c>
      <c r="M47" s="417">
        <v>0</v>
      </c>
      <c r="N47" s="419">
        <v>0</v>
      </c>
      <c r="O47" s="420">
        <v>0</v>
      </c>
    </row>
    <row r="48" spans="1:15" ht="20.100000000000001" customHeight="1" x14ac:dyDescent="0.25">
      <c r="A48" s="399"/>
      <c r="B48" s="771"/>
      <c r="C48" s="402" t="s">
        <v>210</v>
      </c>
      <c r="D48" s="706" t="s">
        <v>249</v>
      </c>
      <c r="E48" s="417"/>
      <c r="F48" s="430" t="s">
        <v>249</v>
      </c>
      <c r="G48" s="412">
        <v>0</v>
      </c>
      <c r="H48" s="412">
        <v>0</v>
      </c>
      <c r="I48" s="412">
        <v>0</v>
      </c>
      <c r="J48" s="412">
        <v>0</v>
      </c>
      <c r="K48" s="417" t="s">
        <v>249</v>
      </c>
      <c r="L48" s="417">
        <v>0</v>
      </c>
      <c r="M48" s="419" t="s">
        <v>249</v>
      </c>
      <c r="N48" s="419">
        <v>0</v>
      </c>
      <c r="O48" s="420">
        <v>0</v>
      </c>
    </row>
    <row r="49" spans="1:15" ht="20.100000000000001" customHeight="1" x14ac:dyDescent="0.2">
      <c r="B49" s="759"/>
      <c r="C49" s="759"/>
      <c r="D49" s="707">
        <v>50767827.978400007</v>
      </c>
      <c r="E49" s="426">
        <v>50236852.268399999</v>
      </c>
      <c r="F49" s="426">
        <v>530975.71</v>
      </c>
      <c r="G49" s="440">
        <v>459239.7</v>
      </c>
      <c r="H49" s="422">
        <v>0</v>
      </c>
      <c r="I49" s="422" t="s">
        <v>249</v>
      </c>
      <c r="J49" s="422">
        <v>476833.67820000002</v>
      </c>
      <c r="K49" s="422">
        <v>79257.66</v>
      </c>
      <c r="L49" s="422">
        <v>0</v>
      </c>
      <c r="M49" s="422">
        <v>79257.66</v>
      </c>
      <c r="N49" s="426">
        <v>12.748799999999999</v>
      </c>
      <c r="O49" s="441">
        <v>8.2774999999999999</v>
      </c>
    </row>
    <row r="50" spans="1:15" ht="20.100000000000001" customHeight="1" x14ac:dyDescent="0.25">
      <c r="B50" s="764" t="s">
        <v>84</v>
      </c>
      <c r="C50" s="409" t="s">
        <v>47</v>
      </c>
      <c r="D50" s="706" t="s">
        <v>249</v>
      </c>
      <c r="E50" s="442" t="s">
        <v>249</v>
      </c>
      <c r="F50" s="443" t="s">
        <v>249</v>
      </c>
      <c r="G50" s="444">
        <v>0</v>
      </c>
      <c r="H50" s="445">
        <v>0</v>
      </c>
      <c r="I50" s="446">
        <v>0</v>
      </c>
      <c r="J50" s="438" t="s">
        <v>249</v>
      </c>
      <c r="K50" s="417" t="s">
        <v>249</v>
      </c>
      <c r="L50" s="447">
        <v>0</v>
      </c>
      <c r="M50" s="417" t="s">
        <v>249</v>
      </c>
      <c r="N50" s="448">
        <v>0</v>
      </c>
      <c r="O50" s="449" t="s">
        <v>249</v>
      </c>
    </row>
    <row r="51" spans="1:15" ht="20.100000000000001" customHeight="1" x14ac:dyDescent="0.25">
      <c r="B51" s="764"/>
      <c r="C51" s="433" t="s">
        <v>223</v>
      </c>
      <c r="D51" s="706">
        <v>0</v>
      </c>
      <c r="E51" s="442">
        <v>0</v>
      </c>
      <c r="F51" s="443" t="s">
        <v>249</v>
      </c>
      <c r="G51" s="444">
        <v>0</v>
      </c>
      <c r="H51" s="450">
        <v>0</v>
      </c>
      <c r="I51" s="445">
        <v>0</v>
      </c>
      <c r="J51" s="435">
        <v>0</v>
      </c>
      <c r="K51" s="417" t="s">
        <v>249</v>
      </c>
      <c r="L51" s="450">
        <v>0</v>
      </c>
      <c r="M51" s="417" t="s">
        <v>249</v>
      </c>
      <c r="N51" s="450">
        <v>0</v>
      </c>
      <c r="O51" s="451">
        <v>0</v>
      </c>
    </row>
    <row r="52" spans="1:15" ht="20.100000000000001" customHeight="1" x14ac:dyDescent="0.2">
      <c r="B52" s="759" t="s">
        <v>50</v>
      </c>
      <c r="C52" s="759"/>
      <c r="D52" s="711" t="s">
        <v>249</v>
      </c>
      <c r="E52" s="426" t="s">
        <v>249</v>
      </c>
      <c r="F52" s="425" t="s">
        <v>249</v>
      </c>
      <c r="G52" s="440">
        <v>0</v>
      </c>
      <c r="H52" s="426">
        <v>0</v>
      </c>
      <c r="I52" s="426">
        <v>0</v>
      </c>
      <c r="J52" s="425" t="s">
        <v>249</v>
      </c>
      <c r="K52" s="422">
        <v>43.58</v>
      </c>
      <c r="L52" s="422">
        <v>0</v>
      </c>
      <c r="M52" s="422">
        <v>43.58</v>
      </c>
      <c r="N52" s="426">
        <v>0</v>
      </c>
      <c r="O52" s="441" t="s">
        <v>249</v>
      </c>
    </row>
    <row r="53" spans="1:15" ht="20.100000000000001" customHeight="1" x14ac:dyDescent="0.25">
      <c r="B53" s="760" t="s">
        <v>101</v>
      </c>
      <c r="C53" s="409" t="s">
        <v>87</v>
      </c>
      <c r="D53" s="706" t="s">
        <v>249</v>
      </c>
      <c r="E53" s="417">
        <v>0</v>
      </c>
      <c r="F53" s="430" t="s">
        <v>249</v>
      </c>
      <c r="G53" s="412">
        <v>0</v>
      </c>
      <c r="H53" s="412">
        <v>0</v>
      </c>
      <c r="I53" s="412">
        <v>0</v>
      </c>
      <c r="J53" s="412">
        <v>0</v>
      </c>
      <c r="K53" s="417" t="s">
        <v>249</v>
      </c>
      <c r="L53" s="417">
        <v>0</v>
      </c>
      <c r="M53" s="417" t="s">
        <v>249</v>
      </c>
      <c r="N53" s="419">
        <v>0</v>
      </c>
      <c r="O53" s="420">
        <v>0</v>
      </c>
    </row>
    <row r="54" spans="1:15" ht="20.100000000000001" customHeight="1" x14ac:dyDescent="0.25">
      <c r="B54" s="760"/>
      <c r="C54" s="409" t="s">
        <v>238</v>
      </c>
      <c r="D54" s="706" t="s">
        <v>249</v>
      </c>
      <c r="E54" s="417">
        <v>0</v>
      </c>
      <c r="F54" s="430" t="s">
        <v>249</v>
      </c>
      <c r="G54" s="412">
        <v>0</v>
      </c>
      <c r="H54" s="412">
        <v>0</v>
      </c>
      <c r="I54" s="412">
        <v>0</v>
      </c>
      <c r="J54" s="412">
        <v>0</v>
      </c>
      <c r="K54" s="417" t="s">
        <v>249</v>
      </c>
      <c r="L54" s="417">
        <v>0</v>
      </c>
      <c r="M54" s="417" t="s">
        <v>249</v>
      </c>
      <c r="N54" s="419">
        <v>0</v>
      </c>
      <c r="O54" s="420">
        <v>0</v>
      </c>
    </row>
    <row r="55" spans="1:15" ht="20.100000000000001" customHeight="1" x14ac:dyDescent="0.25">
      <c r="B55" s="760"/>
      <c r="C55" s="409" t="s">
        <v>194</v>
      </c>
      <c r="D55" s="706" t="s">
        <v>249</v>
      </c>
      <c r="E55" s="417">
        <v>0</v>
      </c>
      <c r="F55" s="430" t="s">
        <v>249</v>
      </c>
      <c r="G55" s="412">
        <v>0</v>
      </c>
      <c r="H55" s="412">
        <v>0</v>
      </c>
      <c r="I55" s="412">
        <v>0</v>
      </c>
      <c r="J55" s="412">
        <v>0</v>
      </c>
      <c r="K55" s="417" t="s">
        <v>249</v>
      </c>
      <c r="L55" s="417">
        <v>0</v>
      </c>
      <c r="M55" s="417" t="s">
        <v>249</v>
      </c>
      <c r="N55" s="419">
        <v>0</v>
      </c>
      <c r="O55" s="420">
        <v>0</v>
      </c>
    </row>
    <row r="56" spans="1:15" ht="20.100000000000001" customHeight="1" x14ac:dyDescent="0.25">
      <c r="B56" s="760"/>
      <c r="C56" s="409" t="s">
        <v>209</v>
      </c>
      <c r="D56" s="706">
        <v>0</v>
      </c>
      <c r="E56" s="417">
        <v>0</v>
      </c>
      <c r="F56" s="430">
        <v>0</v>
      </c>
      <c r="G56" s="412">
        <v>0</v>
      </c>
      <c r="H56" s="412">
        <v>0</v>
      </c>
      <c r="I56" s="412">
        <v>0</v>
      </c>
      <c r="J56" s="412">
        <v>0</v>
      </c>
      <c r="K56" s="417">
        <v>1380</v>
      </c>
      <c r="L56" s="417">
        <v>1380</v>
      </c>
      <c r="M56" s="417">
        <v>0</v>
      </c>
      <c r="N56" s="419">
        <v>0</v>
      </c>
      <c r="O56" s="420">
        <v>0</v>
      </c>
    </row>
    <row r="57" spans="1:15" ht="20.100000000000001" customHeight="1" x14ac:dyDescent="0.25">
      <c r="A57" s="399"/>
      <c r="B57" s="760"/>
      <c r="C57" s="409" t="s">
        <v>54</v>
      </c>
      <c r="D57" s="706" t="s">
        <v>249</v>
      </c>
      <c r="E57" s="417">
        <v>0</v>
      </c>
      <c r="F57" s="430" t="s">
        <v>249</v>
      </c>
      <c r="G57" s="412">
        <v>0</v>
      </c>
      <c r="H57" s="412">
        <v>0</v>
      </c>
      <c r="I57" s="412">
        <v>0</v>
      </c>
      <c r="J57" s="412">
        <v>0</v>
      </c>
      <c r="K57" s="417" t="s">
        <v>249</v>
      </c>
      <c r="L57" s="417">
        <v>0</v>
      </c>
      <c r="M57" s="417" t="s">
        <v>249</v>
      </c>
      <c r="N57" s="419">
        <v>0</v>
      </c>
      <c r="O57" s="420">
        <v>0</v>
      </c>
    </row>
    <row r="58" spans="1:15" ht="20.100000000000001" customHeight="1" x14ac:dyDescent="0.25">
      <c r="A58" s="399"/>
      <c r="B58" s="760"/>
      <c r="C58" s="409" t="s">
        <v>207</v>
      </c>
      <c r="D58" s="706">
        <v>0</v>
      </c>
      <c r="E58" s="417">
        <v>0</v>
      </c>
      <c r="F58" s="430">
        <v>0</v>
      </c>
      <c r="G58" s="412">
        <v>0</v>
      </c>
      <c r="H58" s="412">
        <v>0</v>
      </c>
      <c r="I58" s="412">
        <v>0</v>
      </c>
      <c r="J58" s="412">
        <v>16</v>
      </c>
      <c r="K58" s="417">
        <v>0</v>
      </c>
      <c r="L58" s="417">
        <v>0</v>
      </c>
      <c r="M58" s="417">
        <v>0</v>
      </c>
      <c r="N58" s="419">
        <v>0</v>
      </c>
      <c r="O58" s="420">
        <v>0</v>
      </c>
    </row>
    <row r="59" spans="1:15" ht="20.100000000000001" customHeight="1" x14ac:dyDescent="0.25">
      <c r="A59" s="399"/>
      <c r="B59" s="760"/>
      <c r="C59" s="409" t="s">
        <v>208</v>
      </c>
      <c r="D59" s="706" t="s">
        <v>249</v>
      </c>
      <c r="E59" s="417">
        <v>0</v>
      </c>
      <c r="F59" s="430" t="s">
        <v>249</v>
      </c>
      <c r="G59" s="412">
        <v>0</v>
      </c>
      <c r="H59" s="412">
        <v>0</v>
      </c>
      <c r="I59" s="412">
        <v>0</v>
      </c>
      <c r="J59" s="412">
        <v>0</v>
      </c>
      <c r="K59" s="417" t="s">
        <v>249</v>
      </c>
      <c r="L59" s="417">
        <v>0</v>
      </c>
      <c r="M59" s="417" t="s">
        <v>249</v>
      </c>
      <c r="N59" s="419">
        <v>0</v>
      </c>
      <c r="O59" s="420">
        <v>0</v>
      </c>
    </row>
    <row r="60" spans="1:15" ht="20.100000000000001" customHeight="1" x14ac:dyDescent="0.25">
      <c r="A60" s="399"/>
      <c r="B60" s="760"/>
      <c r="C60" s="402" t="s">
        <v>47</v>
      </c>
      <c r="D60" s="706" t="s">
        <v>249</v>
      </c>
      <c r="E60" s="417" t="s">
        <v>249</v>
      </c>
      <c r="F60" s="430" t="s">
        <v>249</v>
      </c>
      <c r="G60" s="412">
        <v>0</v>
      </c>
      <c r="H60" s="412">
        <v>0</v>
      </c>
      <c r="I60" s="412">
        <v>0</v>
      </c>
      <c r="J60" s="412" t="s">
        <v>249</v>
      </c>
      <c r="K60" s="417" t="s">
        <v>249</v>
      </c>
      <c r="L60" s="417" t="s">
        <v>249</v>
      </c>
      <c r="M60" s="417" t="s">
        <v>249</v>
      </c>
      <c r="N60" s="419">
        <v>0</v>
      </c>
      <c r="O60" s="420">
        <v>0</v>
      </c>
    </row>
    <row r="61" spans="1:15" ht="20.100000000000001" customHeight="1" x14ac:dyDescent="0.25">
      <c r="A61" s="399"/>
      <c r="B61" s="760"/>
      <c r="C61" s="402" t="s">
        <v>239</v>
      </c>
      <c r="D61" s="706" t="s">
        <v>249</v>
      </c>
      <c r="E61" s="417">
        <v>0</v>
      </c>
      <c r="F61" s="430" t="s">
        <v>249</v>
      </c>
      <c r="G61" s="412">
        <v>0</v>
      </c>
      <c r="H61" s="412">
        <v>0</v>
      </c>
      <c r="I61" s="412">
        <v>0</v>
      </c>
      <c r="J61" s="412">
        <v>0</v>
      </c>
      <c r="K61" s="417" t="s">
        <v>249</v>
      </c>
      <c r="L61" s="417">
        <v>0</v>
      </c>
      <c r="M61" s="417" t="s">
        <v>249</v>
      </c>
      <c r="N61" s="419">
        <v>0</v>
      </c>
      <c r="O61" s="420">
        <v>0</v>
      </c>
    </row>
    <row r="62" spans="1:15" ht="20.100000000000001" customHeight="1" x14ac:dyDescent="0.25">
      <c r="A62" s="399"/>
      <c r="B62" s="760"/>
      <c r="C62" s="402" t="s">
        <v>224</v>
      </c>
      <c r="D62" s="706">
        <v>42540.74</v>
      </c>
      <c r="E62" s="417">
        <v>0</v>
      </c>
      <c r="F62" s="430">
        <v>42540.74</v>
      </c>
      <c r="G62" s="412">
        <v>0</v>
      </c>
      <c r="H62" s="412">
        <v>0</v>
      </c>
      <c r="I62" s="412">
        <v>0</v>
      </c>
      <c r="J62" s="412">
        <v>0</v>
      </c>
      <c r="K62" s="417">
        <v>8200</v>
      </c>
      <c r="L62" s="417">
        <v>0</v>
      </c>
      <c r="M62" s="417">
        <v>8200</v>
      </c>
      <c r="N62" s="419">
        <v>0</v>
      </c>
      <c r="O62" s="420">
        <v>0</v>
      </c>
    </row>
    <row r="63" spans="1:15" ht="20.100000000000001" customHeight="1" x14ac:dyDescent="0.2">
      <c r="A63" s="452"/>
      <c r="B63" s="761" t="s">
        <v>50</v>
      </c>
      <c r="C63" s="761"/>
      <c r="D63" s="707" t="s">
        <v>249</v>
      </c>
      <c r="E63" s="422" t="s">
        <v>249</v>
      </c>
      <c r="F63" s="422">
        <v>86196.228000000003</v>
      </c>
      <c r="G63" s="439">
        <v>0</v>
      </c>
      <c r="H63" s="422">
        <v>0</v>
      </c>
      <c r="I63" s="422">
        <v>0</v>
      </c>
      <c r="J63" s="422" t="s">
        <v>249</v>
      </c>
      <c r="K63" s="422" t="s">
        <v>249</v>
      </c>
      <c r="L63" s="422" t="s">
        <v>249</v>
      </c>
      <c r="M63" s="422" t="s">
        <v>249</v>
      </c>
      <c r="N63" s="422">
        <v>0</v>
      </c>
      <c r="O63" s="441">
        <v>0</v>
      </c>
    </row>
    <row r="64" spans="1:15" ht="20.100000000000001" customHeight="1" thickBot="1" x14ac:dyDescent="0.25">
      <c r="B64" s="762" t="s">
        <v>95</v>
      </c>
      <c r="C64" s="762"/>
      <c r="D64" s="712">
        <v>53599139.439499006</v>
      </c>
      <c r="E64" s="713" t="s">
        <v>249</v>
      </c>
      <c r="F64" s="714" t="s">
        <v>249</v>
      </c>
      <c r="G64" s="715">
        <v>461080.84</v>
      </c>
      <c r="H64" s="713">
        <v>0</v>
      </c>
      <c r="I64" s="713" t="s">
        <v>249</v>
      </c>
      <c r="J64" s="713">
        <v>481167.37900000007</v>
      </c>
      <c r="K64" s="713" t="s">
        <v>249</v>
      </c>
      <c r="L64" s="713" t="s">
        <v>249</v>
      </c>
      <c r="M64" s="713" t="s">
        <v>249</v>
      </c>
      <c r="N64" s="713">
        <v>812.36599999999987</v>
      </c>
      <c r="O64" s="716">
        <v>157.76299</v>
      </c>
    </row>
    <row r="65" spans="2:15" ht="20.100000000000001" customHeight="1" thickTop="1" thickBot="1" x14ac:dyDescent="0.25">
      <c r="B65" s="763" t="s">
        <v>96</v>
      </c>
      <c r="C65" s="763"/>
      <c r="D65" s="717">
        <v>706225131.05000019</v>
      </c>
      <c r="E65" s="718" t="s">
        <v>249</v>
      </c>
      <c r="F65" s="719" t="s">
        <v>249</v>
      </c>
      <c r="G65" s="720">
        <v>461090.84</v>
      </c>
      <c r="H65" s="721">
        <v>82645.180000000008</v>
      </c>
      <c r="I65" s="721">
        <v>90135.37</v>
      </c>
      <c r="J65" s="721">
        <v>481167.37900000002</v>
      </c>
      <c r="K65" s="721" t="s">
        <v>249</v>
      </c>
      <c r="L65" s="721">
        <v>8385.9699999999993</v>
      </c>
      <c r="M65" s="721" t="s">
        <v>249</v>
      </c>
      <c r="N65" s="721">
        <v>812.36599999999976</v>
      </c>
      <c r="O65" s="722">
        <v>157.86999999999995</v>
      </c>
    </row>
    <row r="66" spans="2:15" ht="12" thickTop="1" x14ac:dyDescent="0.2"/>
    <row r="67" spans="2:15" ht="18" x14ac:dyDescent="0.25">
      <c r="B67" s="455" t="s">
        <v>97</v>
      </c>
      <c r="H67" s="400"/>
      <c r="K67" s="400"/>
      <c r="L67" s="400"/>
      <c r="M67" s="400"/>
    </row>
    <row r="68" spans="2:15" s="457" customFormat="1" ht="18" x14ac:dyDescent="0.25">
      <c r="B68" s="456" t="s">
        <v>240</v>
      </c>
    </row>
    <row r="69" spans="2:15" s="457" customFormat="1" ht="18" x14ac:dyDescent="0.25">
      <c r="B69" s="456" t="s">
        <v>241</v>
      </c>
    </row>
    <row r="70" spans="2:15" s="457" customFormat="1" ht="18" x14ac:dyDescent="0.25">
      <c r="B70" s="456" t="s">
        <v>242</v>
      </c>
    </row>
    <row r="71" spans="2:15" s="457" customFormat="1" ht="18" x14ac:dyDescent="0.25">
      <c r="B71" s="456" t="s">
        <v>243</v>
      </c>
    </row>
    <row r="72" spans="2:15" s="457" customFormat="1" ht="18" x14ac:dyDescent="0.25">
      <c r="B72" s="456" t="s">
        <v>244</v>
      </c>
    </row>
    <row r="73" spans="2:15" s="457" customFormat="1" ht="18" x14ac:dyDescent="0.25">
      <c r="B73" s="456" t="s">
        <v>245</v>
      </c>
    </row>
    <row r="74" spans="2:15" ht="18" x14ac:dyDescent="0.25">
      <c r="B74" s="458" t="s">
        <v>246</v>
      </c>
    </row>
  </sheetData>
  <mergeCells count="17">
    <mergeCell ref="B50:B51"/>
    <mergeCell ref="B1:O1"/>
    <mergeCell ref="B3:B4"/>
    <mergeCell ref="C3:C4"/>
    <mergeCell ref="D3:F3"/>
    <mergeCell ref="G3:O3"/>
    <mergeCell ref="B5:B9"/>
    <mergeCell ref="B10:C10"/>
    <mergeCell ref="B11:B29"/>
    <mergeCell ref="B30:C30"/>
    <mergeCell ref="B31:B48"/>
    <mergeCell ref="B49:C49"/>
    <mergeCell ref="B52:C52"/>
    <mergeCell ref="B53:B62"/>
    <mergeCell ref="B63:C63"/>
    <mergeCell ref="B64:C64"/>
    <mergeCell ref="B65:C65"/>
  </mergeCells>
  <pageMargins left="0.15748031496062992" right="0.15748031496062992" top="0.59055118110236227" bottom="0.19685039370078741" header="0.51181102362204722" footer="0.51181102362204722"/>
  <pageSetup paperSize="9" scale="34" firstPageNumber="0" orientation="portrait" horizontalDpi="300" verticalDpi="300" r:id="rId1"/>
  <headerFooter alignWithMargins="0"/>
  <colBreaks count="1" manualBreakCount="1">
    <brk id="15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05"/>
  <sheetViews>
    <sheetView zoomScale="80" zoomScaleNormal="80" zoomScaleSheetLayoutView="70" workbookViewId="0"/>
  </sheetViews>
  <sheetFormatPr baseColWidth="10" defaultColWidth="8" defaultRowHeight="11.25" x14ac:dyDescent="0.2"/>
  <cols>
    <col min="1" max="1" width="2" style="332" customWidth="1"/>
    <col min="2" max="2" width="26.7109375" style="395" customWidth="1"/>
    <col min="3" max="3" width="39.42578125" style="395" bestFit="1" customWidth="1"/>
    <col min="4" max="7" width="16.140625" style="395" customWidth="1"/>
    <col min="8" max="8" width="16.140625" style="396" customWidth="1"/>
    <col min="9" max="10" width="16.140625" style="395" customWidth="1"/>
    <col min="11" max="13" width="16.140625" style="396" customWidth="1"/>
    <col min="14" max="15" width="16.140625" style="395" customWidth="1"/>
    <col min="16" max="18" width="27.140625" style="331" customWidth="1"/>
    <col min="19" max="19" width="17.7109375" style="331" customWidth="1"/>
    <col min="20" max="20" width="14" style="331" customWidth="1"/>
    <col min="21" max="21" width="17.42578125" style="331" customWidth="1"/>
    <col min="22" max="22" width="14.28515625" style="331" customWidth="1"/>
    <col min="23" max="23" width="17.42578125" style="331" customWidth="1"/>
    <col min="24" max="24" width="14.28515625" style="331" customWidth="1"/>
    <col min="25" max="25" width="17.42578125" style="331" customWidth="1"/>
    <col min="26" max="26" width="14.28515625" style="331" customWidth="1"/>
    <col min="27" max="27" width="17.7109375" style="331" customWidth="1"/>
    <col min="28" max="28" width="14.5703125" style="331" customWidth="1"/>
    <col min="29" max="29" width="17.42578125" style="331" customWidth="1"/>
    <col min="30" max="30" width="14.28515625" style="331" customWidth="1"/>
    <col min="31" max="31" width="17.42578125" style="331" customWidth="1"/>
    <col min="32" max="32" width="14.28515625" style="331" customWidth="1"/>
    <col min="33" max="33" width="15.42578125" style="397" customWidth="1"/>
    <col min="34" max="34" width="12.42578125" style="397" customWidth="1"/>
    <col min="35" max="35" width="15.140625" style="397" customWidth="1"/>
    <col min="36" max="36" width="12.140625" style="397" customWidth="1"/>
    <col min="37" max="37" width="14.42578125" style="397" customWidth="1"/>
    <col min="38" max="257" width="10.28515625" style="397" customWidth="1"/>
    <col min="258" max="1025" width="10.28515625" style="398" customWidth="1"/>
    <col min="1026" max="16384" width="8" style="398"/>
  </cols>
  <sheetData>
    <row r="1" spans="1:16" ht="24.75" customHeight="1" x14ac:dyDescent="0.2">
      <c r="A1" s="331"/>
      <c r="B1" s="753" t="s">
        <v>216</v>
      </c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</row>
    <row r="2" spans="1:16" ht="14.25" customHeight="1" thickBot="1" x14ac:dyDescent="0.25">
      <c r="B2" s="299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</row>
    <row r="3" spans="1:16" ht="13.5" customHeight="1" thickTop="1" thickBot="1" x14ac:dyDescent="0.25">
      <c r="B3" s="754" t="s">
        <v>32</v>
      </c>
      <c r="C3" s="755" t="s">
        <v>33</v>
      </c>
      <c r="D3" s="756" t="s">
        <v>34</v>
      </c>
      <c r="E3" s="756"/>
      <c r="F3" s="756"/>
      <c r="G3" s="757" t="s">
        <v>35</v>
      </c>
      <c r="H3" s="757"/>
      <c r="I3" s="757"/>
      <c r="J3" s="757"/>
      <c r="K3" s="757"/>
      <c r="L3" s="757"/>
      <c r="M3" s="757"/>
      <c r="N3" s="757"/>
      <c r="O3" s="757"/>
    </row>
    <row r="4" spans="1:16" ht="116.1" customHeight="1" thickTop="1" thickBot="1" x14ac:dyDescent="0.25">
      <c r="B4" s="754"/>
      <c r="C4" s="755"/>
      <c r="D4" s="300" t="s">
        <v>36</v>
      </c>
      <c r="E4" s="334" t="s">
        <v>37</v>
      </c>
      <c r="F4" s="335" t="s">
        <v>38</v>
      </c>
      <c r="G4" s="336" t="s">
        <v>39</v>
      </c>
      <c r="H4" s="336" t="s">
        <v>40</v>
      </c>
      <c r="I4" s="336" t="s">
        <v>41</v>
      </c>
      <c r="J4" s="336" t="s">
        <v>42</v>
      </c>
      <c r="K4" s="336" t="s">
        <v>43</v>
      </c>
      <c r="L4" s="336" t="s">
        <v>147</v>
      </c>
      <c r="M4" s="336" t="s">
        <v>148</v>
      </c>
      <c r="N4" s="336" t="s">
        <v>44</v>
      </c>
      <c r="O4" s="303" t="s">
        <v>45</v>
      </c>
    </row>
    <row r="5" spans="1:16" s="331" customFormat="1" ht="14.25" thickTop="1" thickBot="1" x14ac:dyDescent="0.25">
      <c r="A5" s="332"/>
      <c r="B5" s="758" t="s">
        <v>46</v>
      </c>
      <c r="C5" s="337" t="s">
        <v>87</v>
      </c>
      <c r="D5" s="338" t="s">
        <v>249</v>
      </c>
      <c r="E5" s="339">
        <v>0</v>
      </c>
      <c r="F5" s="340" t="s">
        <v>249</v>
      </c>
      <c r="G5" s="341">
        <v>0</v>
      </c>
      <c r="H5" s="341">
        <v>0</v>
      </c>
      <c r="I5" s="341">
        <v>0</v>
      </c>
      <c r="J5" s="341">
        <v>0</v>
      </c>
      <c r="K5" s="339" t="s">
        <v>249</v>
      </c>
      <c r="L5" s="339">
        <v>0</v>
      </c>
      <c r="M5" s="342" t="s">
        <v>249</v>
      </c>
      <c r="N5" s="343">
        <v>0</v>
      </c>
      <c r="O5" s="344">
        <v>0</v>
      </c>
    </row>
    <row r="6" spans="1:16" s="331" customFormat="1" ht="14.25" thickTop="1" thickBot="1" x14ac:dyDescent="0.25">
      <c r="A6" s="332"/>
      <c r="B6" s="758"/>
      <c r="C6" s="345" t="s">
        <v>217</v>
      </c>
      <c r="D6" s="346" t="s">
        <v>249</v>
      </c>
      <c r="E6" s="347">
        <v>0</v>
      </c>
      <c r="F6" s="348" t="s">
        <v>249</v>
      </c>
      <c r="G6" s="349">
        <v>0</v>
      </c>
      <c r="H6" s="349">
        <v>0</v>
      </c>
      <c r="I6" s="349">
        <v>0</v>
      </c>
      <c r="J6" s="349">
        <v>0</v>
      </c>
      <c r="K6" s="347" t="s">
        <v>249</v>
      </c>
      <c r="L6" s="347">
        <v>0</v>
      </c>
      <c r="M6" s="342" t="s">
        <v>249</v>
      </c>
      <c r="N6" s="350">
        <v>0</v>
      </c>
      <c r="O6" s="351">
        <v>0</v>
      </c>
    </row>
    <row r="7" spans="1:16" s="331" customFormat="1" ht="14.25" thickTop="1" thickBot="1" x14ac:dyDescent="0.25">
      <c r="A7" s="332"/>
      <c r="B7" s="758"/>
      <c r="C7" s="345" t="s">
        <v>201</v>
      </c>
      <c r="D7" s="346" t="s">
        <v>249</v>
      </c>
      <c r="E7" s="347" t="s">
        <v>249</v>
      </c>
      <c r="F7" s="348" t="s">
        <v>249</v>
      </c>
      <c r="G7" s="349">
        <v>0</v>
      </c>
      <c r="H7" s="349">
        <v>0</v>
      </c>
      <c r="I7" s="349">
        <v>0</v>
      </c>
      <c r="J7" s="349">
        <v>0</v>
      </c>
      <c r="K7" s="347" t="s">
        <v>249</v>
      </c>
      <c r="L7" s="347">
        <v>0</v>
      </c>
      <c r="M7" s="342" t="s">
        <v>249</v>
      </c>
      <c r="N7" s="350">
        <v>0</v>
      </c>
      <c r="O7" s="352" t="s">
        <v>249</v>
      </c>
    </row>
    <row r="8" spans="1:16" s="331" customFormat="1" ht="14.25" thickTop="1" thickBot="1" x14ac:dyDescent="0.25">
      <c r="A8" s="332"/>
      <c r="B8" s="758"/>
      <c r="C8" s="353" t="s">
        <v>170</v>
      </c>
      <c r="D8" s="346" t="s">
        <v>249</v>
      </c>
      <c r="E8" s="354">
        <v>0</v>
      </c>
      <c r="F8" s="355" t="s">
        <v>249</v>
      </c>
      <c r="G8" s="356">
        <v>0</v>
      </c>
      <c r="H8" s="356">
        <v>0</v>
      </c>
      <c r="I8" s="356">
        <v>0</v>
      </c>
      <c r="J8" s="356">
        <v>0</v>
      </c>
      <c r="K8" s="357" t="s">
        <v>249</v>
      </c>
      <c r="L8" s="357">
        <v>0</v>
      </c>
      <c r="M8" s="342" t="s">
        <v>249</v>
      </c>
      <c r="N8" s="358">
        <v>0</v>
      </c>
      <c r="O8" s="359">
        <v>0</v>
      </c>
    </row>
    <row r="9" spans="1:16" s="331" customFormat="1" ht="14.25" thickTop="1" thickBot="1" x14ac:dyDescent="0.25">
      <c r="A9" s="332"/>
      <c r="B9" s="758"/>
      <c r="C9" s="345" t="s">
        <v>202</v>
      </c>
      <c r="D9" s="346" t="s">
        <v>249</v>
      </c>
      <c r="E9" s="347">
        <v>0</v>
      </c>
      <c r="F9" s="348" t="s">
        <v>249</v>
      </c>
      <c r="G9" s="349">
        <v>0</v>
      </c>
      <c r="H9" s="349">
        <v>0</v>
      </c>
      <c r="I9" s="349">
        <v>0</v>
      </c>
      <c r="J9" s="349">
        <v>0</v>
      </c>
      <c r="K9" s="347" t="s">
        <v>249</v>
      </c>
      <c r="L9" s="347">
        <v>0</v>
      </c>
      <c r="M9" s="347" t="s">
        <v>249</v>
      </c>
      <c r="N9" s="350">
        <v>0</v>
      </c>
      <c r="O9" s="352">
        <v>0</v>
      </c>
    </row>
    <row r="10" spans="1:16" s="331" customFormat="1" ht="14.25" thickTop="1" thickBot="1" x14ac:dyDescent="0.25">
      <c r="A10" s="332"/>
      <c r="B10" s="758"/>
      <c r="C10" s="345" t="s">
        <v>173</v>
      </c>
      <c r="D10" s="346" t="s">
        <v>249</v>
      </c>
      <c r="E10" s="347">
        <v>0</v>
      </c>
      <c r="F10" s="348" t="s">
        <v>249</v>
      </c>
      <c r="G10" s="349">
        <v>0</v>
      </c>
      <c r="H10" s="349">
        <v>0</v>
      </c>
      <c r="I10" s="349">
        <v>0</v>
      </c>
      <c r="J10" s="349">
        <v>0</v>
      </c>
      <c r="K10" s="347" t="s">
        <v>249</v>
      </c>
      <c r="L10" s="347">
        <v>0</v>
      </c>
      <c r="M10" s="347" t="s">
        <v>249</v>
      </c>
      <c r="N10" s="350">
        <v>0</v>
      </c>
      <c r="O10" s="352">
        <v>0</v>
      </c>
    </row>
    <row r="11" spans="1:16" s="331" customFormat="1" ht="13.5" thickTop="1" x14ac:dyDescent="0.2">
      <c r="A11" s="332"/>
      <c r="B11" s="758"/>
      <c r="C11" s="360" t="s">
        <v>174</v>
      </c>
      <c r="D11" s="361" t="s">
        <v>249</v>
      </c>
      <c r="E11" s="362">
        <v>0</v>
      </c>
      <c r="F11" s="363" t="s">
        <v>249</v>
      </c>
      <c r="G11" s="362">
        <v>0</v>
      </c>
      <c r="H11" s="362">
        <v>0</v>
      </c>
      <c r="I11" s="362">
        <v>0</v>
      </c>
      <c r="J11" s="362">
        <v>0</v>
      </c>
      <c r="K11" s="362" t="s">
        <v>249</v>
      </c>
      <c r="L11" s="362">
        <v>0</v>
      </c>
      <c r="M11" s="347" t="s">
        <v>249</v>
      </c>
      <c r="N11" s="364">
        <v>0</v>
      </c>
      <c r="O11" s="365">
        <v>0</v>
      </c>
      <c r="P11" s="366"/>
    </row>
    <row r="12" spans="1:16" s="331" customFormat="1" ht="12.75" x14ac:dyDescent="0.2">
      <c r="A12" s="332"/>
      <c r="B12" s="740" t="s">
        <v>50</v>
      </c>
      <c r="C12" s="740"/>
      <c r="D12" s="307">
        <v>1589307.77</v>
      </c>
      <c r="E12" s="304">
        <v>3191</v>
      </c>
      <c r="F12" s="305">
        <v>1586116.77</v>
      </c>
      <c r="G12" s="306">
        <v>0</v>
      </c>
      <c r="H12" s="307">
        <v>0</v>
      </c>
      <c r="I12" s="304">
        <v>0</v>
      </c>
      <c r="J12" s="304">
        <v>0</v>
      </c>
      <c r="K12" s="308">
        <v>700524.9</v>
      </c>
      <c r="L12" s="308">
        <v>0</v>
      </c>
      <c r="M12" s="308">
        <v>700524.9</v>
      </c>
      <c r="N12" s="308">
        <v>0</v>
      </c>
      <c r="O12" s="306" t="s">
        <v>249</v>
      </c>
      <c r="P12" s="366"/>
    </row>
    <row r="13" spans="1:16" s="331" customFormat="1" ht="12.75" customHeight="1" x14ac:dyDescent="0.2">
      <c r="A13" s="332"/>
      <c r="B13" s="741" t="s">
        <v>51</v>
      </c>
      <c r="C13" s="367" t="s">
        <v>218</v>
      </c>
      <c r="D13" s="368">
        <v>0</v>
      </c>
      <c r="E13" s="369">
        <v>0</v>
      </c>
      <c r="F13" s="370">
        <v>0</v>
      </c>
      <c r="G13" s="371">
        <v>0</v>
      </c>
      <c r="H13" s="371">
        <v>0</v>
      </c>
      <c r="I13" s="371">
        <v>24.4</v>
      </c>
      <c r="J13" s="371">
        <v>768.3</v>
      </c>
      <c r="K13" s="369">
        <v>0</v>
      </c>
      <c r="L13" s="369">
        <v>0</v>
      </c>
      <c r="M13" s="369">
        <v>0</v>
      </c>
      <c r="N13" s="343">
        <v>0</v>
      </c>
      <c r="O13" s="372">
        <v>0</v>
      </c>
    </row>
    <row r="14" spans="1:16" s="331" customFormat="1" ht="12.75" customHeight="1" x14ac:dyDescent="0.2">
      <c r="A14" s="332"/>
      <c r="B14" s="741"/>
      <c r="C14" s="360" t="s">
        <v>54</v>
      </c>
      <c r="D14" s="373">
        <v>459806.1</v>
      </c>
      <c r="E14" s="354">
        <v>0</v>
      </c>
      <c r="F14" s="374">
        <v>459806.1</v>
      </c>
      <c r="G14" s="362">
        <v>0</v>
      </c>
      <c r="H14" s="362">
        <v>0</v>
      </c>
      <c r="I14" s="362">
        <v>0</v>
      </c>
      <c r="J14" s="362">
        <v>0</v>
      </c>
      <c r="K14" s="354">
        <v>0</v>
      </c>
      <c r="L14" s="354">
        <v>0</v>
      </c>
      <c r="M14" s="354">
        <v>0</v>
      </c>
      <c r="N14" s="347">
        <v>443.6</v>
      </c>
      <c r="O14" s="375">
        <v>0</v>
      </c>
    </row>
    <row r="15" spans="1:16" s="331" customFormat="1" ht="12.75" x14ac:dyDescent="0.2">
      <c r="B15" s="741"/>
      <c r="C15" s="345" t="s">
        <v>203</v>
      </c>
      <c r="D15" s="346" t="s">
        <v>249</v>
      </c>
      <c r="E15" s="347" t="s">
        <v>249</v>
      </c>
      <c r="F15" s="376" t="s">
        <v>249</v>
      </c>
      <c r="G15" s="349">
        <v>1746.45</v>
      </c>
      <c r="H15" s="349">
        <v>0</v>
      </c>
      <c r="I15" s="349">
        <v>2211.27</v>
      </c>
      <c r="J15" s="349" t="s">
        <v>249</v>
      </c>
      <c r="K15" s="347">
        <v>0</v>
      </c>
      <c r="L15" s="347">
        <v>0</v>
      </c>
      <c r="M15" s="347">
        <v>0</v>
      </c>
      <c r="N15" s="347" t="s">
        <v>249</v>
      </c>
      <c r="O15" s="352">
        <v>2.94</v>
      </c>
    </row>
    <row r="16" spans="1:16" s="331" customFormat="1" ht="12.75" x14ac:dyDescent="0.2">
      <c r="B16" s="741"/>
      <c r="C16" s="345" t="s">
        <v>47</v>
      </c>
      <c r="D16" s="346" t="s">
        <v>249</v>
      </c>
      <c r="E16" s="347" t="s">
        <v>249</v>
      </c>
      <c r="F16" s="376">
        <v>35405.1</v>
      </c>
      <c r="G16" s="349">
        <v>0</v>
      </c>
      <c r="H16" s="349">
        <v>0</v>
      </c>
      <c r="I16" s="349">
        <v>0</v>
      </c>
      <c r="J16" s="349" t="s">
        <v>249</v>
      </c>
      <c r="K16" s="347">
        <v>0</v>
      </c>
      <c r="L16" s="347">
        <v>0</v>
      </c>
      <c r="M16" s="347">
        <v>0</v>
      </c>
      <c r="N16" s="350" t="s">
        <v>249</v>
      </c>
      <c r="O16" s="352">
        <v>0</v>
      </c>
    </row>
    <row r="17" spans="2:15" s="331" customFormat="1" ht="12.75" x14ac:dyDescent="0.2">
      <c r="B17" s="741"/>
      <c r="C17" s="345" t="s">
        <v>58</v>
      </c>
      <c r="D17" s="373">
        <v>0</v>
      </c>
      <c r="E17" s="347">
        <v>0</v>
      </c>
      <c r="F17" s="376">
        <v>0</v>
      </c>
      <c r="G17" s="349">
        <v>0</v>
      </c>
      <c r="H17" s="349">
        <v>0</v>
      </c>
      <c r="I17" s="349">
        <v>0</v>
      </c>
      <c r="J17" s="349">
        <v>0</v>
      </c>
      <c r="K17" s="347">
        <v>0</v>
      </c>
      <c r="L17" s="347">
        <v>0</v>
      </c>
      <c r="M17" s="347">
        <v>0</v>
      </c>
      <c r="N17" s="350">
        <v>0.06</v>
      </c>
      <c r="O17" s="352">
        <v>0</v>
      </c>
    </row>
    <row r="18" spans="2:15" s="331" customFormat="1" ht="12.75" x14ac:dyDescent="0.2">
      <c r="B18" s="741"/>
      <c r="C18" s="345" t="s">
        <v>204</v>
      </c>
      <c r="D18" s="377" t="s">
        <v>249</v>
      </c>
      <c r="E18" s="347" t="s">
        <v>249</v>
      </c>
      <c r="F18" s="376">
        <v>0</v>
      </c>
      <c r="G18" s="349">
        <v>0</v>
      </c>
      <c r="H18" s="349">
        <v>0</v>
      </c>
      <c r="I18" s="349">
        <v>0</v>
      </c>
      <c r="J18" s="349" t="s">
        <v>249</v>
      </c>
      <c r="K18" s="347">
        <v>0</v>
      </c>
      <c r="L18" s="347">
        <v>0</v>
      </c>
      <c r="M18" s="347">
        <v>0</v>
      </c>
      <c r="N18" s="350">
        <v>0</v>
      </c>
      <c r="O18" s="352">
        <v>0</v>
      </c>
    </row>
    <row r="19" spans="2:15" s="331" customFormat="1" ht="12.75" x14ac:dyDescent="0.2">
      <c r="B19" s="741"/>
      <c r="C19" s="345" t="s">
        <v>60</v>
      </c>
      <c r="D19" s="346">
        <v>0</v>
      </c>
      <c r="E19" s="347">
        <v>0</v>
      </c>
      <c r="F19" s="376">
        <v>0</v>
      </c>
      <c r="G19" s="349">
        <v>0</v>
      </c>
      <c r="H19" s="349">
        <v>0</v>
      </c>
      <c r="I19" s="349">
        <v>0</v>
      </c>
      <c r="J19" s="349">
        <v>0</v>
      </c>
      <c r="K19" s="347">
        <v>0</v>
      </c>
      <c r="L19" s="347">
        <v>0</v>
      </c>
      <c r="M19" s="347">
        <v>0</v>
      </c>
      <c r="N19" s="350">
        <v>0</v>
      </c>
      <c r="O19" s="352">
        <v>2.11</v>
      </c>
    </row>
    <row r="20" spans="2:15" s="331" customFormat="1" ht="12.75" x14ac:dyDescent="0.2">
      <c r="B20" s="741"/>
      <c r="C20" s="345" t="s">
        <v>61</v>
      </c>
      <c r="D20" s="346">
        <v>0</v>
      </c>
      <c r="E20" s="347">
        <v>0</v>
      </c>
      <c r="F20" s="376">
        <v>0</v>
      </c>
      <c r="G20" s="349">
        <v>0</v>
      </c>
      <c r="H20" s="349">
        <v>0</v>
      </c>
      <c r="I20" s="349">
        <v>50</v>
      </c>
      <c r="J20" s="349">
        <v>0</v>
      </c>
      <c r="K20" s="347">
        <v>0</v>
      </c>
      <c r="L20" s="347">
        <v>0</v>
      </c>
      <c r="M20" s="347">
        <v>0</v>
      </c>
      <c r="N20" s="350">
        <v>0</v>
      </c>
      <c r="O20" s="352">
        <v>4.8499999999999996</v>
      </c>
    </row>
    <row r="21" spans="2:15" s="331" customFormat="1" ht="12.75" x14ac:dyDescent="0.2">
      <c r="B21" s="741"/>
      <c r="C21" s="345" t="s">
        <v>62</v>
      </c>
      <c r="D21" s="346">
        <v>0</v>
      </c>
      <c r="E21" s="347">
        <v>0</v>
      </c>
      <c r="F21" s="376">
        <v>0</v>
      </c>
      <c r="G21" s="349">
        <v>0</v>
      </c>
      <c r="H21" s="349">
        <v>0</v>
      </c>
      <c r="I21" s="349">
        <v>0</v>
      </c>
      <c r="J21" s="349">
        <v>0</v>
      </c>
      <c r="K21" s="347">
        <v>0</v>
      </c>
      <c r="L21" s="347">
        <v>0</v>
      </c>
      <c r="M21" s="347">
        <v>0</v>
      </c>
      <c r="N21" s="350">
        <v>0</v>
      </c>
      <c r="O21" s="352">
        <v>2.2999999999999998</v>
      </c>
    </row>
    <row r="22" spans="2:15" s="331" customFormat="1" ht="12.75" x14ac:dyDescent="0.2">
      <c r="B22" s="741"/>
      <c r="C22" s="345" t="s">
        <v>107</v>
      </c>
      <c r="D22" s="346">
        <v>0</v>
      </c>
      <c r="E22" s="347">
        <v>0</v>
      </c>
      <c r="F22" s="376">
        <v>0</v>
      </c>
      <c r="G22" s="349">
        <v>0</v>
      </c>
      <c r="H22" s="349">
        <v>0</v>
      </c>
      <c r="I22" s="349">
        <v>0</v>
      </c>
      <c r="J22" s="349">
        <v>3.8</v>
      </c>
      <c r="K22" s="347">
        <v>0</v>
      </c>
      <c r="L22" s="347">
        <v>0</v>
      </c>
      <c r="M22" s="347">
        <v>0</v>
      </c>
      <c r="N22" s="350">
        <v>0</v>
      </c>
      <c r="O22" s="352">
        <v>0</v>
      </c>
    </row>
    <row r="23" spans="2:15" s="331" customFormat="1" ht="12.75" x14ac:dyDescent="0.2">
      <c r="B23" s="741"/>
      <c r="C23" s="360" t="s">
        <v>177</v>
      </c>
      <c r="D23" s="346">
        <v>0</v>
      </c>
      <c r="E23" s="347">
        <v>0</v>
      </c>
      <c r="F23" s="376">
        <v>0</v>
      </c>
      <c r="G23" s="349">
        <v>0</v>
      </c>
      <c r="H23" s="349">
        <v>0</v>
      </c>
      <c r="I23" s="349">
        <v>100</v>
      </c>
      <c r="J23" s="349">
        <v>0</v>
      </c>
      <c r="K23" s="378">
        <v>0</v>
      </c>
      <c r="L23" s="378">
        <v>0</v>
      </c>
      <c r="M23" s="378">
        <v>0</v>
      </c>
      <c r="N23" s="379">
        <v>0</v>
      </c>
      <c r="O23" s="352">
        <v>0</v>
      </c>
    </row>
    <row r="24" spans="2:15" s="331" customFormat="1" ht="12.75" x14ac:dyDescent="0.2">
      <c r="B24" s="741"/>
      <c r="C24" s="345" t="s">
        <v>152</v>
      </c>
      <c r="D24" s="346">
        <v>0</v>
      </c>
      <c r="E24" s="347">
        <v>0</v>
      </c>
      <c r="F24" s="376">
        <v>0</v>
      </c>
      <c r="G24" s="349">
        <v>0</v>
      </c>
      <c r="H24" s="349">
        <v>0</v>
      </c>
      <c r="I24" s="349">
        <v>0</v>
      </c>
      <c r="J24" s="349">
        <v>2.6</v>
      </c>
      <c r="K24" s="347">
        <v>0</v>
      </c>
      <c r="L24" s="347">
        <v>0</v>
      </c>
      <c r="M24" s="347">
        <v>0</v>
      </c>
      <c r="N24" s="350">
        <v>0</v>
      </c>
      <c r="O24" s="352">
        <v>0</v>
      </c>
    </row>
    <row r="25" spans="2:15" s="331" customFormat="1" ht="12.75" x14ac:dyDescent="0.2">
      <c r="B25" s="741"/>
      <c r="C25" s="345" t="s">
        <v>153</v>
      </c>
      <c r="D25" s="346">
        <v>0</v>
      </c>
      <c r="E25" s="357">
        <v>0</v>
      </c>
      <c r="F25" s="380">
        <v>0</v>
      </c>
      <c r="G25" s="356">
        <v>0</v>
      </c>
      <c r="H25" s="356">
        <v>0</v>
      </c>
      <c r="I25" s="349">
        <v>0</v>
      </c>
      <c r="J25" s="356">
        <v>55</v>
      </c>
      <c r="K25" s="347">
        <v>0</v>
      </c>
      <c r="L25" s="347">
        <v>0</v>
      </c>
      <c r="M25" s="347">
        <v>0</v>
      </c>
      <c r="N25" s="379">
        <v>0</v>
      </c>
      <c r="O25" s="352">
        <v>0</v>
      </c>
    </row>
    <row r="26" spans="2:15" s="331" customFormat="1" ht="12.75" x14ac:dyDescent="0.2">
      <c r="B26" s="741"/>
      <c r="C26" s="345" t="s">
        <v>179</v>
      </c>
      <c r="D26" s="346">
        <v>0</v>
      </c>
      <c r="E26" s="357">
        <v>0</v>
      </c>
      <c r="F26" s="380">
        <v>0</v>
      </c>
      <c r="G26" s="356">
        <v>0</v>
      </c>
      <c r="H26" s="356">
        <v>0</v>
      </c>
      <c r="I26" s="349">
        <v>0</v>
      </c>
      <c r="J26" s="362">
        <v>12.1</v>
      </c>
      <c r="K26" s="342">
        <v>0</v>
      </c>
      <c r="L26" s="342">
        <v>0</v>
      </c>
      <c r="M26" s="342">
        <v>0</v>
      </c>
      <c r="N26" s="381">
        <v>0</v>
      </c>
      <c r="O26" s="352">
        <v>0</v>
      </c>
    </row>
    <row r="27" spans="2:15" s="331" customFormat="1" ht="12.75" x14ac:dyDescent="0.2">
      <c r="B27" s="741"/>
      <c r="C27" s="345" t="s">
        <v>181</v>
      </c>
      <c r="D27" s="382">
        <v>0</v>
      </c>
      <c r="E27" s="354">
        <v>0</v>
      </c>
      <c r="F27" s="374">
        <v>0</v>
      </c>
      <c r="G27" s="362">
        <v>0</v>
      </c>
      <c r="H27" s="362">
        <v>0</v>
      </c>
      <c r="I27" s="342">
        <v>0</v>
      </c>
      <c r="J27" s="342">
        <v>15.25</v>
      </c>
      <c r="K27" s="383">
        <v>0</v>
      </c>
      <c r="L27" s="383">
        <v>0</v>
      </c>
      <c r="M27" s="383">
        <v>0</v>
      </c>
      <c r="N27" s="342">
        <v>0</v>
      </c>
      <c r="O27" s="384">
        <v>0</v>
      </c>
    </row>
    <row r="28" spans="2:15" s="331" customFormat="1" ht="12.75" x14ac:dyDescent="0.2">
      <c r="B28" s="741"/>
      <c r="C28" s="345" t="s">
        <v>182</v>
      </c>
      <c r="D28" s="346">
        <v>0</v>
      </c>
      <c r="E28" s="347">
        <v>0</v>
      </c>
      <c r="F28" s="376">
        <v>0</v>
      </c>
      <c r="G28" s="349">
        <v>0</v>
      </c>
      <c r="H28" s="349">
        <v>0</v>
      </c>
      <c r="I28" s="349">
        <v>0</v>
      </c>
      <c r="J28" s="349">
        <v>102</v>
      </c>
      <c r="K28" s="356">
        <v>0</v>
      </c>
      <c r="L28" s="356">
        <v>0</v>
      </c>
      <c r="M28" s="356">
        <v>0</v>
      </c>
      <c r="N28" s="358">
        <v>0.31</v>
      </c>
      <c r="O28" s="384">
        <v>0</v>
      </c>
    </row>
    <row r="29" spans="2:15" s="331" customFormat="1" ht="12.75" x14ac:dyDescent="0.2">
      <c r="B29" s="741"/>
      <c r="C29" s="353" t="s">
        <v>183</v>
      </c>
      <c r="D29" s="346">
        <v>0</v>
      </c>
      <c r="E29" s="357">
        <v>0</v>
      </c>
      <c r="F29" s="380">
        <v>0</v>
      </c>
      <c r="G29" s="356">
        <v>0</v>
      </c>
      <c r="H29" s="356">
        <v>0</v>
      </c>
      <c r="I29" s="356">
        <v>0</v>
      </c>
      <c r="J29" s="356">
        <v>0.46</v>
      </c>
      <c r="K29" s="347">
        <v>0</v>
      </c>
      <c r="L29" s="347">
        <v>0</v>
      </c>
      <c r="M29" s="347">
        <v>0</v>
      </c>
      <c r="N29" s="379">
        <v>0</v>
      </c>
      <c r="O29" s="352">
        <v>0.21</v>
      </c>
    </row>
    <row r="30" spans="2:15" s="331" customFormat="1" ht="12.75" x14ac:dyDescent="0.2">
      <c r="B30" s="741"/>
      <c r="C30" s="353" t="s">
        <v>184</v>
      </c>
      <c r="D30" s="346">
        <v>0</v>
      </c>
      <c r="E30" s="357">
        <v>0</v>
      </c>
      <c r="F30" s="380">
        <v>0</v>
      </c>
      <c r="G30" s="356">
        <v>0</v>
      </c>
      <c r="H30" s="356">
        <v>0</v>
      </c>
      <c r="I30" s="356">
        <v>31.93</v>
      </c>
      <c r="J30" s="356">
        <v>0</v>
      </c>
      <c r="K30" s="347">
        <v>0</v>
      </c>
      <c r="L30" s="347">
        <v>0</v>
      </c>
      <c r="M30" s="347">
        <v>0</v>
      </c>
      <c r="N30" s="356">
        <v>2</v>
      </c>
      <c r="O30" s="352">
        <v>35.47</v>
      </c>
    </row>
    <row r="31" spans="2:15" s="331" customFormat="1" ht="12.75" x14ac:dyDescent="0.2">
      <c r="B31" s="741"/>
      <c r="C31" s="360" t="s">
        <v>219</v>
      </c>
      <c r="D31" s="346" t="s">
        <v>249</v>
      </c>
      <c r="E31" s="357" t="s">
        <v>249</v>
      </c>
      <c r="F31" s="380">
        <v>0</v>
      </c>
      <c r="G31" s="356">
        <v>0</v>
      </c>
      <c r="H31" s="356">
        <v>0</v>
      </c>
      <c r="I31" s="356">
        <v>0</v>
      </c>
      <c r="J31" s="356" t="s">
        <v>249</v>
      </c>
      <c r="K31" s="347">
        <v>0</v>
      </c>
      <c r="L31" s="347">
        <v>0</v>
      </c>
      <c r="M31" s="347">
        <v>0</v>
      </c>
      <c r="N31" s="356">
        <v>0</v>
      </c>
      <c r="O31" s="352">
        <v>0</v>
      </c>
    </row>
    <row r="32" spans="2:15" s="331" customFormat="1" ht="12.75" x14ac:dyDescent="0.2">
      <c r="B32" s="741"/>
      <c r="C32" s="385" t="s">
        <v>220</v>
      </c>
      <c r="D32" s="377">
        <v>0</v>
      </c>
      <c r="E32" s="354">
        <v>0</v>
      </c>
      <c r="F32" s="374">
        <v>0</v>
      </c>
      <c r="G32" s="362">
        <v>0</v>
      </c>
      <c r="H32" s="362">
        <v>0</v>
      </c>
      <c r="I32" s="362">
        <v>0</v>
      </c>
      <c r="J32" s="362">
        <v>0</v>
      </c>
      <c r="K32" s="362">
        <v>0</v>
      </c>
      <c r="L32" s="362">
        <v>0</v>
      </c>
      <c r="M32" s="362">
        <v>0</v>
      </c>
      <c r="N32" s="364">
        <v>2.3199999999999998</v>
      </c>
      <c r="O32" s="386">
        <v>0</v>
      </c>
    </row>
    <row r="33" spans="1:16" s="331" customFormat="1" ht="12.75" x14ac:dyDescent="0.2">
      <c r="A33" s="332"/>
      <c r="B33" s="740" t="s">
        <v>50</v>
      </c>
      <c r="C33" s="740"/>
      <c r="D33" s="643">
        <v>617542.85</v>
      </c>
      <c r="E33" s="644" t="s">
        <v>249</v>
      </c>
      <c r="F33" s="643" t="s">
        <v>249</v>
      </c>
      <c r="G33" s="691">
        <v>1746.45</v>
      </c>
      <c r="H33" s="306">
        <v>0</v>
      </c>
      <c r="I33" s="306">
        <v>2417.6</v>
      </c>
      <c r="J33" s="306">
        <v>6669.4400000000005</v>
      </c>
      <c r="K33" s="306">
        <v>0</v>
      </c>
      <c r="L33" s="306">
        <v>0</v>
      </c>
      <c r="M33" s="306">
        <v>0</v>
      </c>
      <c r="N33" s="306">
        <v>749.23</v>
      </c>
      <c r="O33" s="306">
        <v>47.879999999999995</v>
      </c>
      <c r="P33" s="366"/>
    </row>
    <row r="34" spans="1:16" s="331" customFormat="1" ht="12.75" customHeight="1" x14ac:dyDescent="0.2">
      <c r="A34" s="332"/>
      <c r="B34" s="752" t="s">
        <v>68</v>
      </c>
      <c r="C34" s="345" t="s">
        <v>186</v>
      </c>
      <c r="D34" s="346" t="s">
        <v>249</v>
      </c>
      <c r="E34" s="347" t="s">
        <v>249</v>
      </c>
      <c r="F34" s="376" t="s">
        <v>249</v>
      </c>
      <c r="G34" s="349">
        <v>0</v>
      </c>
      <c r="H34" s="349">
        <v>0</v>
      </c>
      <c r="I34" s="349">
        <v>0</v>
      </c>
      <c r="J34" s="349">
        <v>0</v>
      </c>
      <c r="K34" s="347" t="s">
        <v>249</v>
      </c>
      <c r="L34" s="347">
        <v>0</v>
      </c>
      <c r="M34" s="347" t="s">
        <v>249</v>
      </c>
      <c r="N34" s="350">
        <v>0</v>
      </c>
      <c r="O34" s="352" t="s">
        <v>249</v>
      </c>
    </row>
    <row r="35" spans="1:16" s="331" customFormat="1" ht="12.75" customHeight="1" x14ac:dyDescent="0.2">
      <c r="A35" s="332"/>
      <c r="B35" s="750"/>
      <c r="C35" s="345" t="s">
        <v>203</v>
      </c>
      <c r="D35" s="346">
        <v>0</v>
      </c>
      <c r="E35" s="347">
        <v>0</v>
      </c>
      <c r="F35" s="376">
        <v>0</v>
      </c>
      <c r="G35" s="349">
        <v>0</v>
      </c>
      <c r="H35" s="349">
        <v>0</v>
      </c>
      <c r="I35" s="349">
        <v>150.22999999999999</v>
      </c>
      <c r="J35" s="349">
        <v>165.57</v>
      </c>
      <c r="K35" s="347">
        <v>0</v>
      </c>
      <c r="L35" s="347">
        <v>0</v>
      </c>
      <c r="M35" s="347">
        <v>0</v>
      </c>
      <c r="N35" s="347">
        <v>0</v>
      </c>
      <c r="O35" s="352">
        <v>0</v>
      </c>
    </row>
    <row r="36" spans="1:16" s="331" customFormat="1" ht="12.75" x14ac:dyDescent="0.2">
      <c r="B36" s="750"/>
      <c r="C36" s="345" t="s">
        <v>54</v>
      </c>
      <c r="D36" s="346" t="s">
        <v>249</v>
      </c>
      <c r="E36" s="347">
        <v>11611491.17</v>
      </c>
      <c r="F36" s="376" t="s">
        <v>249</v>
      </c>
      <c r="G36" s="349">
        <v>324036.90000000002</v>
      </c>
      <c r="H36" s="349">
        <v>0</v>
      </c>
      <c r="I36" s="349">
        <v>2240</v>
      </c>
      <c r="J36" s="349">
        <v>22422.75</v>
      </c>
      <c r="K36" s="347" t="s">
        <v>249</v>
      </c>
      <c r="L36" s="347">
        <v>0</v>
      </c>
      <c r="M36" s="347" t="s">
        <v>249</v>
      </c>
      <c r="N36" s="350">
        <v>0</v>
      </c>
      <c r="O36" s="352">
        <v>0</v>
      </c>
    </row>
    <row r="37" spans="1:16" s="331" customFormat="1" ht="12.75" x14ac:dyDescent="0.2">
      <c r="B37" s="750"/>
      <c r="C37" s="345" t="s">
        <v>218</v>
      </c>
      <c r="D37" s="346">
        <v>0</v>
      </c>
      <c r="E37" s="347">
        <v>0</v>
      </c>
      <c r="F37" s="376">
        <v>0</v>
      </c>
      <c r="G37" s="349">
        <v>0</v>
      </c>
      <c r="H37" s="349">
        <v>0</v>
      </c>
      <c r="I37" s="349">
        <v>368</v>
      </c>
      <c r="J37" s="349">
        <v>0</v>
      </c>
      <c r="K37" s="347">
        <v>0</v>
      </c>
      <c r="L37" s="347">
        <v>0</v>
      </c>
      <c r="M37" s="347">
        <v>0</v>
      </c>
      <c r="N37" s="350">
        <v>0</v>
      </c>
      <c r="O37" s="352">
        <v>0</v>
      </c>
    </row>
    <row r="38" spans="1:16" s="331" customFormat="1" ht="12.75" x14ac:dyDescent="0.2">
      <c r="B38" s="750"/>
      <c r="C38" s="345" t="s">
        <v>47</v>
      </c>
      <c r="D38" s="346" t="s">
        <v>249</v>
      </c>
      <c r="E38" s="347" t="s">
        <v>249</v>
      </c>
      <c r="F38" s="376">
        <v>0</v>
      </c>
      <c r="G38" s="349">
        <v>0</v>
      </c>
      <c r="H38" s="349">
        <v>0</v>
      </c>
      <c r="I38" s="349">
        <v>0</v>
      </c>
      <c r="J38" s="349" t="s">
        <v>249</v>
      </c>
      <c r="K38" s="347">
        <v>0</v>
      </c>
      <c r="L38" s="347">
        <v>0</v>
      </c>
      <c r="M38" s="347">
        <v>0</v>
      </c>
      <c r="N38" s="350">
        <v>0</v>
      </c>
      <c r="O38" s="352">
        <v>0</v>
      </c>
    </row>
    <row r="39" spans="1:16" s="331" customFormat="1" ht="12.75" x14ac:dyDescent="0.2">
      <c r="B39" s="750"/>
      <c r="C39" s="345" t="s">
        <v>187</v>
      </c>
      <c r="D39" s="346">
        <v>25384787.300000001</v>
      </c>
      <c r="E39" s="347">
        <v>25384787.300000001</v>
      </c>
      <c r="F39" s="376">
        <v>0</v>
      </c>
      <c r="G39" s="349">
        <v>0</v>
      </c>
      <c r="H39" s="349">
        <v>0</v>
      </c>
      <c r="I39" s="349">
        <v>0</v>
      </c>
      <c r="J39" s="349">
        <v>70471.16</v>
      </c>
      <c r="K39" s="347">
        <v>0</v>
      </c>
      <c r="L39" s="347">
        <v>0</v>
      </c>
      <c r="M39" s="347">
        <v>0</v>
      </c>
      <c r="N39" s="350">
        <v>0</v>
      </c>
      <c r="O39" s="352">
        <v>0</v>
      </c>
    </row>
    <row r="40" spans="1:16" s="331" customFormat="1" ht="12.75" x14ac:dyDescent="0.2">
      <c r="B40" s="750"/>
      <c r="C40" s="345" t="s">
        <v>188</v>
      </c>
      <c r="D40" s="346" t="s">
        <v>249</v>
      </c>
      <c r="E40" s="347" t="s">
        <v>249</v>
      </c>
      <c r="F40" s="376">
        <v>0</v>
      </c>
      <c r="G40" s="349">
        <v>0</v>
      </c>
      <c r="H40" s="349">
        <v>0</v>
      </c>
      <c r="I40" s="349">
        <v>0</v>
      </c>
      <c r="J40" s="349" t="s">
        <v>249</v>
      </c>
      <c r="K40" s="347">
        <v>0</v>
      </c>
      <c r="L40" s="347">
        <v>0</v>
      </c>
      <c r="M40" s="347">
        <v>0</v>
      </c>
      <c r="N40" s="350">
        <v>0</v>
      </c>
      <c r="O40" s="352">
        <v>0</v>
      </c>
    </row>
    <row r="41" spans="1:16" s="331" customFormat="1" ht="12.75" x14ac:dyDescent="0.2">
      <c r="B41" s="750"/>
      <c r="C41" s="345" t="s">
        <v>81</v>
      </c>
      <c r="D41" s="346">
        <v>2398117.19</v>
      </c>
      <c r="E41" s="347">
        <v>2398117.19</v>
      </c>
      <c r="F41" s="376">
        <v>0</v>
      </c>
      <c r="G41" s="349">
        <v>0</v>
      </c>
      <c r="H41" s="349">
        <v>0</v>
      </c>
      <c r="I41" s="349">
        <v>0</v>
      </c>
      <c r="J41" s="349">
        <v>5885.15</v>
      </c>
      <c r="K41" s="347">
        <v>0</v>
      </c>
      <c r="L41" s="347">
        <v>0</v>
      </c>
      <c r="M41" s="347">
        <v>0</v>
      </c>
      <c r="N41" s="350">
        <v>0</v>
      </c>
      <c r="O41" s="352">
        <v>0</v>
      </c>
    </row>
    <row r="42" spans="1:16" s="331" customFormat="1" ht="12.75" x14ac:dyDescent="0.2">
      <c r="B42" s="750"/>
      <c r="C42" s="345" t="s">
        <v>73</v>
      </c>
      <c r="D42" s="346">
        <v>7850433.2699999996</v>
      </c>
      <c r="E42" s="347">
        <v>7850433.2699999996</v>
      </c>
      <c r="F42" s="376">
        <v>0</v>
      </c>
      <c r="G42" s="349">
        <v>0</v>
      </c>
      <c r="H42" s="349">
        <v>0</v>
      </c>
      <c r="I42" s="349">
        <v>0</v>
      </c>
      <c r="J42" s="349">
        <v>33117.89</v>
      </c>
      <c r="K42" s="347">
        <v>0</v>
      </c>
      <c r="L42" s="347">
        <v>0</v>
      </c>
      <c r="M42" s="347">
        <v>0</v>
      </c>
      <c r="N42" s="350">
        <v>0</v>
      </c>
      <c r="O42" s="352">
        <v>0</v>
      </c>
    </row>
    <row r="43" spans="1:16" s="331" customFormat="1" ht="12.75" x14ac:dyDescent="0.2">
      <c r="B43" s="750"/>
      <c r="C43" s="345" t="s">
        <v>206</v>
      </c>
      <c r="D43" s="346" t="s">
        <v>249</v>
      </c>
      <c r="E43" s="347" t="s">
        <v>249</v>
      </c>
      <c r="F43" s="376">
        <v>0</v>
      </c>
      <c r="G43" s="349">
        <v>0</v>
      </c>
      <c r="H43" s="349">
        <v>0</v>
      </c>
      <c r="I43" s="349" t="s">
        <v>249</v>
      </c>
      <c r="J43" s="349" t="s">
        <v>249</v>
      </c>
      <c r="K43" s="347">
        <v>0</v>
      </c>
      <c r="L43" s="347">
        <v>0</v>
      </c>
      <c r="M43" s="347">
        <v>0</v>
      </c>
      <c r="N43" s="350">
        <v>0</v>
      </c>
      <c r="O43" s="352">
        <v>0</v>
      </c>
    </row>
    <row r="44" spans="1:16" s="331" customFormat="1" ht="12.75" x14ac:dyDescent="0.2">
      <c r="B44" s="750"/>
      <c r="C44" s="345" t="s">
        <v>75</v>
      </c>
      <c r="D44" s="346" t="s">
        <v>249</v>
      </c>
      <c r="E44" s="347" t="s">
        <v>249</v>
      </c>
      <c r="F44" s="376">
        <v>0</v>
      </c>
      <c r="G44" s="349">
        <v>0</v>
      </c>
      <c r="H44" s="349">
        <v>0</v>
      </c>
      <c r="I44" s="349" t="s">
        <v>249</v>
      </c>
      <c r="J44" s="349" t="s">
        <v>249</v>
      </c>
      <c r="K44" s="347">
        <v>0</v>
      </c>
      <c r="L44" s="347">
        <v>0</v>
      </c>
      <c r="M44" s="347">
        <v>0</v>
      </c>
      <c r="N44" s="350">
        <v>0</v>
      </c>
      <c r="O44" s="351">
        <v>0</v>
      </c>
    </row>
    <row r="45" spans="1:16" s="331" customFormat="1" ht="12.75" x14ac:dyDescent="0.2">
      <c r="B45" s="750"/>
      <c r="C45" s="345" t="s">
        <v>208</v>
      </c>
      <c r="D45" s="346" t="s">
        <v>249</v>
      </c>
      <c r="E45" s="347" t="s">
        <v>249</v>
      </c>
      <c r="F45" s="376">
        <v>0</v>
      </c>
      <c r="G45" s="349">
        <v>0</v>
      </c>
      <c r="H45" s="349">
        <v>0</v>
      </c>
      <c r="I45" s="349">
        <v>0</v>
      </c>
      <c r="J45" s="349" t="s">
        <v>249</v>
      </c>
      <c r="K45" s="347">
        <v>0</v>
      </c>
      <c r="L45" s="347">
        <v>0</v>
      </c>
      <c r="M45" s="347">
        <v>0</v>
      </c>
      <c r="N45" s="350">
        <v>0</v>
      </c>
      <c r="O45" s="352">
        <v>0</v>
      </c>
    </row>
    <row r="46" spans="1:16" s="331" customFormat="1" ht="12.75" x14ac:dyDescent="0.2">
      <c r="B46" s="750"/>
      <c r="C46" s="345" t="s">
        <v>205</v>
      </c>
      <c r="D46" s="346">
        <v>1244926.51</v>
      </c>
      <c r="E46" s="349">
        <v>1244926.51</v>
      </c>
      <c r="F46" s="376">
        <v>0</v>
      </c>
      <c r="G46" s="349">
        <v>0</v>
      </c>
      <c r="H46" s="349">
        <v>0</v>
      </c>
      <c r="I46" s="349">
        <v>0</v>
      </c>
      <c r="J46" s="349">
        <v>107174.09</v>
      </c>
      <c r="K46" s="347">
        <v>0</v>
      </c>
      <c r="L46" s="347">
        <v>0</v>
      </c>
      <c r="M46" s="347">
        <v>0</v>
      </c>
      <c r="N46" s="350">
        <v>0</v>
      </c>
      <c r="O46" s="352">
        <v>0</v>
      </c>
    </row>
    <row r="47" spans="1:16" s="331" customFormat="1" ht="12.75" x14ac:dyDescent="0.2">
      <c r="B47" s="750"/>
      <c r="C47" s="345" t="s">
        <v>79</v>
      </c>
      <c r="D47" s="346">
        <v>1846241.73</v>
      </c>
      <c r="E47" s="347">
        <v>1846241.73</v>
      </c>
      <c r="F47" s="376">
        <v>0</v>
      </c>
      <c r="G47" s="349">
        <v>0</v>
      </c>
      <c r="H47" s="349">
        <v>0</v>
      </c>
      <c r="I47" s="349">
        <v>0</v>
      </c>
      <c r="J47" s="349">
        <v>163027.62</v>
      </c>
      <c r="K47" s="347">
        <v>0</v>
      </c>
      <c r="L47" s="347">
        <v>0</v>
      </c>
      <c r="M47" s="347">
        <v>0</v>
      </c>
      <c r="N47" s="350">
        <v>0</v>
      </c>
      <c r="O47" s="352">
        <v>0</v>
      </c>
    </row>
    <row r="48" spans="1:16" s="331" customFormat="1" ht="12.75" x14ac:dyDescent="0.2">
      <c r="B48" s="750"/>
      <c r="C48" s="345" t="s">
        <v>64</v>
      </c>
      <c r="D48" s="346" t="s">
        <v>249</v>
      </c>
      <c r="E48" s="347" t="s">
        <v>249</v>
      </c>
      <c r="F48" s="376">
        <v>0</v>
      </c>
      <c r="G48" s="349">
        <v>0</v>
      </c>
      <c r="H48" s="349">
        <v>0</v>
      </c>
      <c r="I48" s="349">
        <v>0</v>
      </c>
      <c r="J48" s="349" t="s">
        <v>249</v>
      </c>
      <c r="K48" s="347">
        <v>0</v>
      </c>
      <c r="L48" s="347">
        <v>0</v>
      </c>
      <c r="M48" s="347">
        <v>0</v>
      </c>
      <c r="N48" s="350">
        <v>0</v>
      </c>
      <c r="O48" s="352">
        <v>0</v>
      </c>
    </row>
    <row r="49" spans="1:16" s="331" customFormat="1" ht="12.75" x14ac:dyDescent="0.2">
      <c r="B49" s="750"/>
      <c r="C49" s="345" t="s">
        <v>209</v>
      </c>
      <c r="D49" s="346">
        <v>56520</v>
      </c>
      <c r="E49" s="347">
        <v>56520</v>
      </c>
      <c r="F49" s="376">
        <v>0</v>
      </c>
      <c r="G49" s="349">
        <v>0</v>
      </c>
      <c r="H49" s="349">
        <v>0</v>
      </c>
      <c r="I49" s="349">
        <v>0</v>
      </c>
      <c r="J49" s="349">
        <v>275223.53000000003</v>
      </c>
      <c r="K49" s="347">
        <v>0</v>
      </c>
      <c r="L49" s="347">
        <v>0</v>
      </c>
      <c r="M49" s="347">
        <v>0</v>
      </c>
      <c r="N49" s="350">
        <v>0</v>
      </c>
      <c r="O49" s="352">
        <v>0</v>
      </c>
      <c r="P49" s="366"/>
    </row>
    <row r="50" spans="1:16" s="331" customFormat="1" ht="12.75" x14ac:dyDescent="0.2">
      <c r="B50" s="750"/>
      <c r="C50" s="360" t="s">
        <v>221</v>
      </c>
      <c r="D50" s="346" t="s">
        <v>249</v>
      </c>
      <c r="E50" s="347">
        <v>0</v>
      </c>
      <c r="F50" s="376" t="s">
        <v>249</v>
      </c>
      <c r="G50" s="349">
        <v>0</v>
      </c>
      <c r="H50" s="349">
        <v>0</v>
      </c>
      <c r="I50" s="349">
        <v>0</v>
      </c>
      <c r="J50" s="349">
        <v>0</v>
      </c>
      <c r="K50" s="347" t="s">
        <v>249</v>
      </c>
      <c r="L50" s="347">
        <v>0</v>
      </c>
      <c r="M50" s="347" t="s">
        <v>249</v>
      </c>
      <c r="N50" s="350">
        <v>0</v>
      </c>
      <c r="O50" s="352">
        <v>0</v>
      </c>
      <c r="P50" s="366"/>
    </row>
    <row r="51" spans="1:16" s="331" customFormat="1" ht="12.75" x14ac:dyDescent="0.2">
      <c r="B51" s="751"/>
      <c r="C51" s="345" t="s">
        <v>222</v>
      </c>
      <c r="D51" s="387" t="s">
        <v>249</v>
      </c>
      <c r="E51" s="354" t="s">
        <v>249</v>
      </c>
      <c r="F51" s="376">
        <v>0</v>
      </c>
      <c r="G51" s="349">
        <v>0</v>
      </c>
      <c r="H51" s="349">
        <v>0</v>
      </c>
      <c r="I51" s="349">
        <v>0</v>
      </c>
      <c r="J51" s="349" t="s">
        <v>249</v>
      </c>
      <c r="K51" s="347">
        <v>0</v>
      </c>
      <c r="L51" s="388">
        <v>0</v>
      </c>
      <c r="M51" s="388">
        <v>0</v>
      </c>
      <c r="N51" s="388">
        <v>0</v>
      </c>
      <c r="O51" s="386">
        <v>0</v>
      </c>
      <c r="P51" s="366"/>
    </row>
    <row r="52" spans="1:16" s="331" customFormat="1" ht="12.75" x14ac:dyDescent="0.2">
      <c r="A52" s="332"/>
      <c r="B52" s="740"/>
      <c r="C52" s="740"/>
      <c r="D52" s="307">
        <v>57922242.179999992</v>
      </c>
      <c r="E52" s="308">
        <v>57539350.689999983</v>
      </c>
      <c r="F52" s="308">
        <v>382891.49000000005</v>
      </c>
      <c r="G52" s="310">
        <v>324036.90000000002</v>
      </c>
      <c r="H52" s="304">
        <v>0</v>
      </c>
      <c r="I52" s="304" t="s">
        <v>249</v>
      </c>
      <c r="J52" s="304">
        <v>683102.50000000012</v>
      </c>
      <c r="K52" s="304">
        <v>82720.2</v>
      </c>
      <c r="L52" s="304">
        <v>0</v>
      </c>
      <c r="M52" s="304">
        <v>82720.2</v>
      </c>
      <c r="N52" s="308">
        <v>0</v>
      </c>
      <c r="O52" s="311" t="s">
        <v>249</v>
      </c>
      <c r="P52" s="366"/>
    </row>
    <row r="53" spans="1:16" s="331" customFormat="1" ht="12.75" customHeight="1" x14ac:dyDescent="0.2">
      <c r="A53" s="332"/>
      <c r="B53" s="752" t="s">
        <v>84</v>
      </c>
      <c r="C53" s="353" t="s">
        <v>47</v>
      </c>
      <c r="D53" s="346" t="s">
        <v>249</v>
      </c>
      <c r="E53" s="312" t="s">
        <v>249</v>
      </c>
      <c r="F53" s="313">
        <v>0</v>
      </c>
      <c r="G53" s="314">
        <v>0</v>
      </c>
      <c r="H53" s="315">
        <v>0</v>
      </c>
      <c r="I53" s="316">
        <v>0</v>
      </c>
      <c r="J53" s="356" t="s">
        <v>249</v>
      </c>
      <c r="K53" s="347">
        <v>0</v>
      </c>
      <c r="L53" s="317">
        <v>0</v>
      </c>
      <c r="M53" s="347">
        <v>0</v>
      </c>
      <c r="N53" s="318">
        <v>0</v>
      </c>
      <c r="O53" s="319">
        <v>0</v>
      </c>
    </row>
    <row r="54" spans="1:16" s="331" customFormat="1" ht="12.75" x14ac:dyDescent="0.2">
      <c r="A54" s="332"/>
      <c r="B54" s="752"/>
      <c r="C54" s="389" t="s">
        <v>223</v>
      </c>
      <c r="D54" s="346" t="s">
        <v>249</v>
      </c>
      <c r="E54" s="312">
        <v>0</v>
      </c>
      <c r="F54" s="313" t="s">
        <v>249</v>
      </c>
      <c r="G54" s="314">
        <v>0</v>
      </c>
      <c r="H54" s="315">
        <v>0</v>
      </c>
      <c r="I54" s="321">
        <v>0</v>
      </c>
      <c r="J54" s="390">
        <v>0</v>
      </c>
      <c r="K54" s="347" t="s">
        <v>249</v>
      </c>
      <c r="L54" s="315">
        <v>0</v>
      </c>
      <c r="M54" s="347" t="s">
        <v>249</v>
      </c>
      <c r="N54" s="321">
        <v>0</v>
      </c>
      <c r="O54" s="322">
        <v>0</v>
      </c>
    </row>
    <row r="55" spans="1:16" s="331" customFormat="1" ht="12.75" x14ac:dyDescent="0.2">
      <c r="A55" s="332"/>
      <c r="B55" s="740" t="s">
        <v>50</v>
      </c>
      <c r="C55" s="740"/>
      <c r="D55" s="309">
        <v>50168.35</v>
      </c>
      <c r="E55" s="308" t="s">
        <v>249</v>
      </c>
      <c r="F55" s="307" t="s">
        <v>249</v>
      </c>
      <c r="G55" s="310">
        <v>0</v>
      </c>
      <c r="H55" s="308">
        <v>0</v>
      </c>
      <c r="I55" s="308">
        <v>0</v>
      </c>
      <c r="J55" s="307" t="s">
        <v>249</v>
      </c>
      <c r="K55" s="304" t="s">
        <v>249</v>
      </c>
      <c r="L55" s="304">
        <v>0</v>
      </c>
      <c r="M55" s="304" t="s">
        <v>249</v>
      </c>
      <c r="N55" s="308">
        <v>0</v>
      </c>
      <c r="O55" s="311">
        <v>0</v>
      </c>
      <c r="P55" s="366"/>
    </row>
    <row r="56" spans="1:16" s="331" customFormat="1" ht="12.75" customHeight="1" x14ac:dyDescent="0.2">
      <c r="A56" s="332"/>
      <c r="B56" s="741" t="s">
        <v>101</v>
      </c>
      <c r="C56" s="353" t="s">
        <v>64</v>
      </c>
      <c r="D56" s="346" t="s">
        <v>249</v>
      </c>
      <c r="E56" s="347">
        <v>0</v>
      </c>
      <c r="F56" s="376" t="s">
        <v>249</v>
      </c>
      <c r="G56" s="349">
        <v>0</v>
      </c>
      <c r="H56" s="349">
        <v>0</v>
      </c>
      <c r="I56" s="349">
        <v>0</v>
      </c>
      <c r="J56" s="349">
        <v>0</v>
      </c>
      <c r="K56" s="347" t="s">
        <v>249</v>
      </c>
      <c r="L56" s="347">
        <v>0</v>
      </c>
      <c r="M56" s="347" t="s">
        <v>249</v>
      </c>
      <c r="N56" s="350">
        <v>0</v>
      </c>
      <c r="O56" s="352">
        <v>0</v>
      </c>
    </row>
    <row r="57" spans="1:16" s="331" customFormat="1" ht="12.75" x14ac:dyDescent="0.2">
      <c r="A57" s="332"/>
      <c r="B57" s="741"/>
      <c r="C57" s="345" t="s">
        <v>54</v>
      </c>
      <c r="D57" s="346" t="s">
        <v>249</v>
      </c>
      <c r="E57" s="347">
        <v>0</v>
      </c>
      <c r="F57" s="376" t="s">
        <v>249</v>
      </c>
      <c r="G57" s="349">
        <v>0</v>
      </c>
      <c r="H57" s="349">
        <v>0</v>
      </c>
      <c r="I57" s="349">
        <v>0</v>
      </c>
      <c r="J57" s="349">
        <v>0</v>
      </c>
      <c r="K57" s="347" t="s">
        <v>249</v>
      </c>
      <c r="L57" s="347">
        <v>0</v>
      </c>
      <c r="M57" s="347" t="s">
        <v>249</v>
      </c>
      <c r="N57" s="350">
        <v>0</v>
      </c>
      <c r="O57" s="352">
        <v>0</v>
      </c>
    </row>
    <row r="58" spans="1:16" s="331" customFormat="1" ht="12.75" x14ac:dyDescent="0.2">
      <c r="A58" s="332"/>
      <c r="B58" s="741"/>
      <c r="C58" s="353" t="s">
        <v>47</v>
      </c>
      <c r="D58" s="346">
        <v>11065.54</v>
      </c>
      <c r="E58" s="347">
        <v>0</v>
      </c>
      <c r="F58" s="376">
        <v>11065.54</v>
      </c>
      <c r="G58" s="349">
        <v>0</v>
      </c>
      <c r="H58" s="349">
        <v>0</v>
      </c>
      <c r="I58" s="349">
        <v>0</v>
      </c>
      <c r="J58" s="349">
        <v>0</v>
      </c>
      <c r="K58" s="347">
        <v>946</v>
      </c>
      <c r="L58" s="347">
        <v>32.299999999999997</v>
      </c>
      <c r="M58" s="347">
        <v>913.7</v>
      </c>
      <c r="N58" s="350">
        <v>0</v>
      </c>
      <c r="O58" s="352">
        <v>0</v>
      </c>
    </row>
    <row r="59" spans="1:16" s="331" customFormat="1" ht="12.75" x14ac:dyDescent="0.2">
      <c r="B59" s="741"/>
      <c r="C59" s="353" t="s">
        <v>224</v>
      </c>
      <c r="D59" s="346" t="s">
        <v>249</v>
      </c>
      <c r="E59" s="347">
        <v>0</v>
      </c>
      <c r="F59" s="376" t="s">
        <v>249</v>
      </c>
      <c r="G59" s="349">
        <v>0</v>
      </c>
      <c r="H59" s="349">
        <v>0</v>
      </c>
      <c r="I59" s="349">
        <v>0</v>
      </c>
      <c r="J59" s="349">
        <v>0</v>
      </c>
      <c r="K59" s="347" t="s">
        <v>249</v>
      </c>
      <c r="L59" s="347">
        <v>0</v>
      </c>
      <c r="M59" s="347" t="s">
        <v>249</v>
      </c>
      <c r="N59" s="350">
        <v>0</v>
      </c>
      <c r="O59" s="352">
        <v>0</v>
      </c>
    </row>
    <row r="60" spans="1:16" s="331" customFormat="1" ht="12.75" x14ac:dyDescent="0.2">
      <c r="A60" s="391"/>
      <c r="B60" s="743" t="s">
        <v>50</v>
      </c>
      <c r="C60" s="743"/>
      <c r="D60" s="307">
        <v>20775.54</v>
      </c>
      <c r="E60" s="304">
        <v>0</v>
      </c>
      <c r="F60" s="304" t="s">
        <v>249</v>
      </c>
      <c r="G60" s="323">
        <v>0</v>
      </c>
      <c r="H60" s="304">
        <v>0</v>
      </c>
      <c r="I60" s="304">
        <v>0</v>
      </c>
      <c r="J60" s="304">
        <v>0</v>
      </c>
      <c r="K60" s="304">
        <v>1405</v>
      </c>
      <c r="L60" s="304">
        <v>32.299999999999997</v>
      </c>
      <c r="M60" s="304">
        <v>1372.7</v>
      </c>
      <c r="N60" s="304">
        <v>0</v>
      </c>
      <c r="O60" s="311">
        <v>0</v>
      </c>
      <c r="P60" s="366"/>
    </row>
    <row r="61" spans="1:16" s="331" customFormat="1" ht="18.75" customHeight="1" thickBot="1" x14ac:dyDescent="0.25">
      <c r="A61" s="332"/>
      <c r="B61" s="744" t="s">
        <v>95</v>
      </c>
      <c r="C61" s="744"/>
      <c r="D61" s="324">
        <v>60200036.68999999</v>
      </c>
      <c r="E61" s="324" t="s">
        <v>249</v>
      </c>
      <c r="F61" s="325" t="s">
        <v>249</v>
      </c>
      <c r="G61" s="392">
        <v>325783.35000000003</v>
      </c>
      <c r="H61" s="324">
        <v>0</v>
      </c>
      <c r="I61" s="324" t="s">
        <v>249</v>
      </c>
      <c r="J61" s="324" t="s">
        <v>249</v>
      </c>
      <c r="K61" s="324" t="s">
        <v>249</v>
      </c>
      <c r="L61" s="324">
        <v>32.299999999999997</v>
      </c>
      <c r="M61" s="324" t="s">
        <v>249</v>
      </c>
      <c r="N61" s="324" t="s">
        <v>249</v>
      </c>
      <c r="O61" s="326">
        <v>121.57</v>
      </c>
    </row>
    <row r="62" spans="1:16" s="331" customFormat="1" ht="20.25" customHeight="1" thickTop="1" thickBot="1" x14ac:dyDescent="0.25">
      <c r="A62" s="332"/>
      <c r="B62" s="745" t="s">
        <v>96</v>
      </c>
      <c r="C62" s="745"/>
      <c r="D62" s="699">
        <v>623755323.66000056</v>
      </c>
      <c r="E62" s="700" t="s">
        <v>249</v>
      </c>
      <c r="F62" s="701" t="s">
        <v>249</v>
      </c>
      <c r="G62" s="702">
        <v>325793.34999999998</v>
      </c>
      <c r="H62" s="329" t="s">
        <v>250</v>
      </c>
      <c r="I62" s="329" t="s">
        <v>249</v>
      </c>
      <c r="J62" s="329" t="s">
        <v>249</v>
      </c>
      <c r="K62" s="329" t="s">
        <v>249</v>
      </c>
      <c r="L62" s="329">
        <v>12994.66</v>
      </c>
      <c r="M62" s="329" t="s">
        <v>249</v>
      </c>
      <c r="N62" s="329" t="s">
        <v>249</v>
      </c>
      <c r="O62" s="330">
        <v>121.57</v>
      </c>
      <c r="P62" s="366"/>
    </row>
    <row r="63" spans="1:16" s="331" customFormat="1" ht="12" thickTop="1" x14ac:dyDescent="0.2">
      <c r="A63" s="332"/>
      <c r="B63" s="332"/>
      <c r="C63" s="332"/>
      <c r="D63" s="332"/>
      <c r="E63" s="332"/>
      <c r="F63" s="332"/>
      <c r="G63" s="332"/>
      <c r="H63" s="393"/>
      <c r="I63" s="332"/>
      <c r="J63" s="332"/>
      <c r="K63" s="393"/>
      <c r="L63" s="393"/>
      <c r="M63" s="393"/>
      <c r="N63" s="332"/>
      <c r="O63" s="332"/>
    </row>
    <row r="64" spans="1:16" s="331" customFormat="1" ht="12" x14ac:dyDescent="0.2">
      <c r="A64" s="332"/>
      <c r="B64" s="394" t="s">
        <v>97</v>
      </c>
      <c r="C64" s="332"/>
      <c r="D64" s="332"/>
      <c r="E64" s="332"/>
      <c r="F64" s="332"/>
      <c r="G64" s="332"/>
      <c r="H64" s="332"/>
      <c r="I64" s="332"/>
      <c r="J64" s="332"/>
      <c r="K64" s="332"/>
      <c r="L64" s="332"/>
      <c r="M64" s="332"/>
      <c r="N64" s="332"/>
      <c r="O64" s="332"/>
    </row>
    <row r="65" spans="1:15" s="331" customFormat="1" ht="12" x14ac:dyDescent="0.2">
      <c r="A65" s="332"/>
      <c r="B65" s="602" t="s">
        <v>246</v>
      </c>
      <c r="C65" s="332"/>
      <c r="D65" s="332"/>
      <c r="E65" s="332"/>
      <c r="F65" s="332"/>
      <c r="H65" s="332"/>
      <c r="I65" s="332"/>
      <c r="J65" s="332"/>
      <c r="K65" s="332"/>
      <c r="L65" s="332"/>
      <c r="M65" s="332"/>
      <c r="O65" s="332"/>
    </row>
    <row r="66" spans="1:15" s="331" customFormat="1" x14ac:dyDescent="0.2">
      <c r="A66" s="332"/>
      <c r="B66" s="332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</row>
    <row r="67" spans="1:15" s="331" customFormat="1" x14ac:dyDescent="0.2">
      <c r="A67" s="332"/>
      <c r="B67" s="332"/>
      <c r="C67" s="332"/>
      <c r="D67" s="332"/>
      <c r="E67" s="332"/>
      <c r="F67" s="332"/>
      <c r="G67" s="332"/>
      <c r="H67" s="393"/>
      <c r="I67" s="332"/>
      <c r="J67" s="332"/>
      <c r="K67" s="393"/>
      <c r="L67" s="393"/>
      <c r="M67" s="393"/>
      <c r="N67" s="332"/>
      <c r="O67" s="332"/>
    </row>
    <row r="68" spans="1:15" s="331" customFormat="1" x14ac:dyDescent="0.2">
      <c r="A68" s="332"/>
      <c r="B68" s="332"/>
      <c r="C68" s="332"/>
      <c r="D68" s="332"/>
      <c r="E68" s="332"/>
      <c r="F68" s="332"/>
      <c r="G68" s="332"/>
      <c r="H68" s="393"/>
      <c r="I68" s="332"/>
      <c r="J68" s="332"/>
      <c r="K68" s="393"/>
      <c r="L68" s="393"/>
      <c r="M68" s="393"/>
      <c r="N68" s="332"/>
      <c r="O68" s="332"/>
    </row>
    <row r="69" spans="1:15" s="331" customFormat="1" x14ac:dyDescent="0.2">
      <c r="A69" s="332"/>
      <c r="B69" s="332"/>
      <c r="C69" s="332"/>
      <c r="D69" s="332"/>
      <c r="E69" s="332"/>
      <c r="F69" s="332"/>
      <c r="G69" s="332"/>
      <c r="H69" s="393"/>
      <c r="I69" s="332"/>
      <c r="J69" s="332"/>
      <c r="K69" s="393"/>
      <c r="L69" s="393"/>
      <c r="M69" s="393"/>
      <c r="N69" s="332"/>
      <c r="O69" s="332"/>
    </row>
    <row r="70" spans="1:15" s="331" customFormat="1" x14ac:dyDescent="0.2">
      <c r="A70" s="332"/>
      <c r="B70" s="332"/>
      <c r="C70" s="332"/>
      <c r="D70" s="332"/>
      <c r="E70" s="332"/>
      <c r="F70" s="332"/>
      <c r="G70" s="332"/>
      <c r="H70" s="393"/>
      <c r="I70" s="332"/>
      <c r="J70" s="332"/>
      <c r="K70" s="393"/>
      <c r="L70" s="393"/>
      <c r="M70" s="393"/>
      <c r="N70" s="332"/>
      <c r="O70" s="332"/>
    </row>
    <row r="71" spans="1:15" s="331" customFormat="1" x14ac:dyDescent="0.2">
      <c r="A71" s="332"/>
      <c r="B71" s="332"/>
      <c r="C71" s="332"/>
      <c r="D71" s="332"/>
      <c r="E71" s="332"/>
      <c r="F71" s="332"/>
      <c r="G71" s="332"/>
      <c r="H71" s="393"/>
      <c r="I71" s="332"/>
      <c r="J71" s="332"/>
      <c r="K71" s="393"/>
      <c r="L71" s="393"/>
      <c r="M71" s="393"/>
      <c r="N71" s="332"/>
      <c r="O71" s="332"/>
    </row>
    <row r="72" spans="1:15" s="331" customFormat="1" x14ac:dyDescent="0.2">
      <c r="A72" s="332"/>
      <c r="B72" s="332"/>
      <c r="C72" s="332"/>
      <c r="D72" s="332"/>
      <c r="E72" s="332"/>
      <c r="F72" s="332"/>
      <c r="G72" s="332"/>
      <c r="H72" s="393"/>
      <c r="I72" s="332"/>
      <c r="J72" s="332"/>
      <c r="K72" s="393"/>
      <c r="L72" s="393"/>
      <c r="M72" s="393"/>
      <c r="N72" s="332"/>
      <c r="O72" s="332"/>
    </row>
    <row r="73" spans="1:15" s="331" customFormat="1" x14ac:dyDescent="0.2">
      <c r="A73" s="332"/>
      <c r="B73" s="332"/>
      <c r="C73" s="332"/>
      <c r="D73" s="332"/>
      <c r="E73" s="332"/>
      <c r="F73" s="332"/>
      <c r="G73" s="332"/>
      <c r="H73" s="393"/>
      <c r="I73" s="332"/>
      <c r="J73" s="332"/>
      <c r="K73" s="393"/>
      <c r="L73" s="393"/>
      <c r="M73" s="393"/>
      <c r="N73" s="332"/>
      <c r="O73" s="332"/>
    </row>
    <row r="74" spans="1:15" s="331" customFormat="1" x14ac:dyDescent="0.2">
      <c r="A74" s="332"/>
      <c r="B74" s="332"/>
      <c r="C74" s="332"/>
      <c r="D74" s="332"/>
      <c r="E74" s="332"/>
      <c r="F74" s="332"/>
      <c r="G74" s="332"/>
      <c r="H74" s="393"/>
      <c r="I74" s="332"/>
      <c r="J74" s="332"/>
      <c r="K74" s="393"/>
      <c r="L74" s="393"/>
      <c r="M74" s="393"/>
      <c r="N74" s="332"/>
      <c r="O74" s="332"/>
    </row>
    <row r="75" spans="1:15" s="331" customFormat="1" x14ac:dyDescent="0.2">
      <c r="A75" s="332"/>
      <c r="B75" s="332"/>
      <c r="C75" s="332"/>
      <c r="D75" s="332"/>
      <c r="E75" s="332"/>
      <c r="F75" s="332"/>
      <c r="G75" s="332"/>
      <c r="H75" s="393"/>
      <c r="I75" s="332"/>
      <c r="J75" s="332"/>
      <c r="K75" s="393"/>
      <c r="L75" s="393"/>
      <c r="M75" s="393"/>
      <c r="N75" s="332"/>
      <c r="O75" s="332"/>
    </row>
    <row r="76" spans="1:15" s="331" customFormat="1" x14ac:dyDescent="0.2">
      <c r="A76" s="332"/>
      <c r="B76" s="332"/>
      <c r="C76" s="332"/>
      <c r="D76" s="332"/>
      <c r="E76" s="332"/>
      <c r="F76" s="332"/>
      <c r="G76" s="332"/>
      <c r="H76" s="393"/>
      <c r="I76" s="332"/>
      <c r="J76" s="332"/>
      <c r="K76" s="393"/>
      <c r="L76" s="393"/>
      <c r="M76" s="393"/>
      <c r="N76" s="332"/>
      <c r="O76" s="332"/>
    </row>
    <row r="77" spans="1:15" s="331" customFormat="1" x14ac:dyDescent="0.2">
      <c r="A77" s="332"/>
      <c r="B77" s="332"/>
      <c r="C77" s="332"/>
      <c r="D77" s="332"/>
      <c r="E77" s="332"/>
      <c r="F77" s="332"/>
      <c r="G77" s="332"/>
      <c r="H77" s="393"/>
      <c r="I77" s="332"/>
      <c r="J77" s="332"/>
      <c r="K77" s="393"/>
      <c r="L77" s="393"/>
      <c r="M77" s="393"/>
      <c r="N77" s="332"/>
      <c r="O77" s="332"/>
    </row>
    <row r="78" spans="1:15" s="331" customFormat="1" x14ac:dyDescent="0.2">
      <c r="A78" s="332"/>
      <c r="B78" s="332"/>
      <c r="C78" s="332"/>
      <c r="D78" s="332"/>
      <c r="E78" s="332"/>
      <c r="F78" s="332"/>
      <c r="G78" s="332"/>
      <c r="H78" s="393"/>
      <c r="I78" s="332"/>
      <c r="J78" s="332"/>
      <c r="K78" s="393"/>
      <c r="L78" s="393"/>
      <c r="M78" s="393"/>
      <c r="N78" s="332"/>
      <c r="O78" s="332"/>
    </row>
    <row r="79" spans="1:15" s="331" customFormat="1" x14ac:dyDescent="0.2">
      <c r="A79" s="332"/>
      <c r="B79" s="332"/>
      <c r="C79" s="332"/>
      <c r="D79" s="332"/>
      <c r="E79" s="332"/>
      <c r="F79" s="332"/>
      <c r="G79" s="332"/>
      <c r="H79" s="393"/>
      <c r="I79" s="332"/>
      <c r="J79" s="332"/>
      <c r="K79" s="393"/>
      <c r="L79" s="393"/>
      <c r="M79" s="393"/>
      <c r="N79" s="332"/>
      <c r="O79" s="332"/>
    </row>
    <row r="80" spans="1:15" s="331" customFormat="1" x14ac:dyDescent="0.2">
      <c r="A80" s="332"/>
      <c r="B80" s="332"/>
      <c r="C80" s="332"/>
      <c r="D80" s="332"/>
      <c r="E80" s="332"/>
      <c r="F80" s="332"/>
      <c r="G80" s="332"/>
      <c r="H80" s="393"/>
      <c r="I80" s="332"/>
      <c r="J80" s="332"/>
      <c r="K80" s="393"/>
      <c r="L80" s="393"/>
      <c r="M80" s="393"/>
      <c r="N80" s="332"/>
      <c r="O80" s="332"/>
    </row>
    <row r="81" spans="1:15" s="331" customFormat="1" x14ac:dyDescent="0.2">
      <c r="A81" s="332"/>
      <c r="B81" s="332"/>
      <c r="C81" s="332"/>
      <c r="D81" s="332"/>
      <c r="E81" s="332"/>
      <c r="F81" s="332"/>
      <c r="G81" s="332"/>
      <c r="H81" s="393"/>
      <c r="I81" s="332"/>
      <c r="J81" s="332"/>
      <c r="K81" s="393"/>
      <c r="L81" s="393"/>
      <c r="M81" s="393"/>
      <c r="N81" s="332"/>
      <c r="O81" s="332"/>
    </row>
    <row r="82" spans="1:15" s="331" customFormat="1" x14ac:dyDescent="0.2">
      <c r="A82" s="332"/>
      <c r="B82" s="332"/>
      <c r="C82" s="332"/>
      <c r="D82" s="332"/>
      <c r="E82" s="332"/>
      <c r="F82" s="332"/>
      <c r="G82" s="332"/>
      <c r="H82" s="393"/>
      <c r="I82" s="332"/>
      <c r="J82" s="332"/>
      <c r="K82" s="393"/>
      <c r="L82" s="393"/>
      <c r="M82" s="393"/>
      <c r="N82" s="332"/>
      <c r="O82" s="332"/>
    </row>
    <row r="83" spans="1:15" s="331" customFormat="1" x14ac:dyDescent="0.2">
      <c r="A83" s="332"/>
      <c r="B83" s="332"/>
      <c r="C83" s="332"/>
      <c r="D83" s="332"/>
      <c r="E83" s="332"/>
      <c r="F83" s="332"/>
      <c r="G83" s="332"/>
      <c r="H83" s="393"/>
      <c r="I83" s="332"/>
      <c r="J83" s="332"/>
      <c r="K83" s="393"/>
      <c r="L83" s="393"/>
      <c r="M83" s="393"/>
      <c r="N83" s="332"/>
      <c r="O83" s="332"/>
    </row>
    <row r="84" spans="1:15" s="331" customFormat="1" x14ac:dyDescent="0.2">
      <c r="A84" s="332"/>
      <c r="B84" s="332"/>
      <c r="C84" s="332"/>
      <c r="D84" s="332"/>
      <c r="E84" s="332"/>
      <c r="F84" s="332"/>
      <c r="G84" s="332"/>
      <c r="H84" s="393"/>
      <c r="I84" s="332"/>
      <c r="J84" s="332"/>
      <c r="K84" s="393"/>
      <c r="L84" s="393"/>
      <c r="M84" s="393"/>
      <c r="N84" s="332"/>
      <c r="O84" s="332"/>
    </row>
    <row r="85" spans="1:15" s="331" customFormat="1" x14ac:dyDescent="0.2">
      <c r="A85" s="332"/>
      <c r="B85" s="332"/>
      <c r="C85" s="332"/>
      <c r="D85" s="332"/>
      <c r="E85" s="332"/>
      <c r="F85" s="332"/>
      <c r="G85" s="332"/>
      <c r="H85" s="393"/>
      <c r="I85" s="332"/>
      <c r="J85" s="332"/>
      <c r="K85" s="393"/>
      <c r="L85" s="393"/>
      <c r="M85" s="393"/>
      <c r="N85" s="332"/>
      <c r="O85" s="332"/>
    </row>
    <row r="86" spans="1:15" s="331" customFormat="1" x14ac:dyDescent="0.2">
      <c r="A86" s="332"/>
      <c r="B86" s="332"/>
      <c r="C86" s="332"/>
      <c r="D86" s="332"/>
      <c r="E86" s="332"/>
      <c r="F86" s="332"/>
      <c r="G86" s="332"/>
      <c r="H86" s="393"/>
      <c r="I86" s="332"/>
      <c r="J86" s="332"/>
      <c r="K86" s="393"/>
      <c r="L86" s="393"/>
      <c r="M86" s="393"/>
      <c r="N86" s="332"/>
      <c r="O86" s="332"/>
    </row>
    <row r="87" spans="1:15" s="331" customFormat="1" x14ac:dyDescent="0.2">
      <c r="A87" s="332"/>
      <c r="B87" s="332"/>
      <c r="C87" s="332"/>
      <c r="D87" s="332"/>
      <c r="E87" s="332"/>
      <c r="F87" s="332"/>
      <c r="G87" s="332"/>
      <c r="H87" s="393"/>
      <c r="I87" s="332"/>
      <c r="J87" s="332"/>
      <c r="K87" s="393"/>
      <c r="L87" s="393"/>
      <c r="M87" s="393"/>
      <c r="N87" s="332"/>
      <c r="O87" s="332"/>
    </row>
    <row r="88" spans="1:15" s="331" customFormat="1" x14ac:dyDescent="0.2">
      <c r="A88" s="332"/>
      <c r="B88" s="332"/>
      <c r="C88" s="332"/>
      <c r="D88" s="332"/>
      <c r="E88" s="332"/>
      <c r="F88" s="332"/>
      <c r="G88" s="332"/>
      <c r="H88" s="393"/>
      <c r="I88" s="332"/>
      <c r="J88" s="332"/>
      <c r="K88" s="393"/>
      <c r="L88" s="393"/>
      <c r="M88" s="393"/>
      <c r="N88" s="332"/>
      <c r="O88" s="332"/>
    </row>
    <row r="89" spans="1:15" s="331" customFormat="1" x14ac:dyDescent="0.2">
      <c r="A89" s="332"/>
      <c r="B89" s="332"/>
      <c r="C89" s="332"/>
      <c r="D89" s="332"/>
      <c r="E89" s="332"/>
      <c r="F89" s="332"/>
      <c r="G89" s="332"/>
      <c r="H89" s="393"/>
      <c r="I89" s="332"/>
      <c r="J89" s="332"/>
      <c r="K89" s="393"/>
      <c r="L89" s="393"/>
      <c r="M89" s="393"/>
      <c r="N89" s="332"/>
      <c r="O89" s="332"/>
    </row>
    <row r="90" spans="1:15" s="331" customFormat="1" x14ac:dyDescent="0.2">
      <c r="A90" s="332"/>
      <c r="B90" s="332"/>
      <c r="C90" s="332"/>
      <c r="D90" s="332"/>
      <c r="E90" s="332"/>
      <c r="F90" s="332"/>
      <c r="G90" s="332"/>
      <c r="H90" s="393"/>
      <c r="I90" s="332"/>
      <c r="J90" s="332"/>
      <c r="K90" s="393"/>
      <c r="L90" s="393"/>
      <c r="M90" s="393"/>
      <c r="N90" s="332"/>
      <c r="O90" s="332"/>
    </row>
    <row r="91" spans="1:15" s="331" customFormat="1" x14ac:dyDescent="0.2">
      <c r="A91" s="332"/>
      <c r="B91" s="332"/>
      <c r="C91" s="332"/>
      <c r="D91" s="332"/>
      <c r="E91" s="332"/>
      <c r="F91" s="332"/>
      <c r="G91" s="332"/>
      <c r="H91" s="393"/>
      <c r="I91" s="332"/>
      <c r="J91" s="332"/>
      <c r="K91" s="393"/>
      <c r="L91" s="393"/>
      <c r="M91" s="393"/>
      <c r="N91" s="332"/>
      <c r="O91" s="332"/>
    </row>
    <row r="92" spans="1:15" s="331" customFormat="1" x14ac:dyDescent="0.2">
      <c r="A92" s="332"/>
      <c r="B92" s="332"/>
      <c r="C92" s="332"/>
      <c r="D92" s="332"/>
      <c r="E92" s="332"/>
      <c r="F92" s="332"/>
      <c r="G92" s="332"/>
      <c r="H92" s="393"/>
      <c r="I92" s="332"/>
      <c r="J92" s="332"/>
      <c r="K92" s="393"/>
      <c r="L92" s="393"/>
      <c r="M92" s="393"/>
      <c r="N92" s="332"/>
      <c r="O92" s="332"/>
    </row>
    <row r="93" spans="1:15" s="331" customFormat="1" x14ac:dyDescent="0.2">
      <c r="A93" s="332"/>
      <c r="B93" s="332"/>
      <c r="C93" s="332"/>
      <c r="D93" s="332"/>
      <c r="E93" s="332"/>
      <c r="F93" s="332"/>
      <c r="G93" s="332"/>
      <c r="H93" s="393"/>
      <c r="I93" s="332"/>
      <c r="J93" s="332"/>
      <c r="K93" s="393"/>
      <c r="L93" s="393"/>
      <c r="M93" s="393"/>
      <c r="N93" s="332"/>
      <c r="O93" s="332"/>
    </row>
    <row r="94" spans="1:15" s="331" customFormat="1" x14ac:dyDescent="0.2">
      <c r="A94" s="332"/>
      <c r="B94" s="332"/>
      <c r="C94" s="332"/>
      <c r="D94" s="332"/>
      <c r="E94" s="332"/>
      <c r="F94" s="332"/>
      <c r="G94" s="332"/>
      <c r="H94" s="393"/>
      <c r="I94" s="332"/>
      <c r="J94" s="332"/>
      <c r="K94" s="393"/>
      <c r="L94" s="393"/>
      <c r="M94" s="393"/>
      <c r="N94" s="332"/>
      <c r="O94" s="332"/>
    </row>
    <row r="95" spans="1:15" s="331" customFormat="1" x14ac:dyDescent="0.2">
      <c r="A95" s="332"/>
      <c r="B95" s="332"/>
      <c r="C95" s="332"/>
      <c r="D95" s="332"/>
      <c r="E95" s="332"/>
      <c r="F95" s="332"/>
      <c r="G95" s="332"/>
      <c r="H95" s="393"/>
      <c r="I95" s="332"/>
      <c r="J95" s="332"/>
      <c r="K95" s="393"/>
      <c r="L95" s="393"/>
      <c r="M95" s="393"/>
      <c r="N95" s="332"/>
      <c r="O95" s="332"/>
    </row>
    <row r="96" spans="1:15" s="331" customFormat="1" x14ac:dyDescent="0.2">
      <c r="A96" s="332"/>
      <c r="B96" s="332"/>
      <c r="C96" s="332"/>
      <c r="D96" s="332"/>
      <c r="E96" s="332"/>
      <c r="F96" s="332"/>
      <c r="G96" s="332"/>
      <c r="H96" s="393"/>
      <c r="I96" s="332"/>
      <c r="J96" s="332"/>
      <c r="K96" s="393"/>
      <c r="L96" s="393"/>
      <c r="M96" s="393"/>
      <c r="N96" s="332"/>
      <c r="O96" s="332"/>
    </row>
    <row r="97" spans="1:15" s="331" customFormat="1" x14ac:dyDescent="0.2">
      <c r="A97" s="332"/>
      <c r="B97" s="332"/>
      <c r="C97" s="332"/>
      <c r="D97" s="332"/>
      <c r="E97" s="332"/>
      <c r="F97" s="332"/>
      <c r="G97" s="332"/>
      <c r="H97" s="393"/>
      <c r="I97" s="332"/>
      <c r="J97" s="332"/>
      <c r="K97" s="393"/>
      <c r="L97" s="393"/>
      <c r="M97" s="393"/>
      <c r="N97" s="332"/>
      <c r="O97" s="332"/>
    </row>
    <row r="98" spans="1:15" s="331" customFormat="1" x14ac:dyDescent="0.2">
      <c r="A98" s="332"/>
      <c r="B98" s="332"/>
      <c r="C98" s="332"/>
      <c r="D98" s="332"/>
      <c r="E98" s="332"/>
      <c r="F98" s="332"/>
      <c r="G98" s="332"/>
      <c r="H98" s="393"/>
      <c r="I98" s="332"/>
      <c r="J98" s="332"/>
      <c r="K98" s="393"/>
      <c r="L98" s="393"/>
      <c r="M98" s="393"/>
      <c r="N98" s="332"/>
      <c r="O98" s="332"/>
    </row>
    <row r="99" spans="1:15" s="331" customFormat="1" x14ac:dyDescent="0.2">
      <c r="A99" s="332"/>
      <c r="B99" s="332"/>
      <c r="C99" s="332"/>
      <c r="D99" s="332"/>
      <c r="E99" s="332"/>
      <c r="F99" s="332"/>
      <c r="G99" s="332"/>
      <c r="H99" s="393"/>
      <c r="I99" s="332"/>
      <c r="J99" s="332"/>
      <c r="K99" s="393"/>
      <c r="L99" s="393"/>
      <c r="M99" s="393"/>
      <c r="N99" s="332"/>
      <c r="O99" s="332"/>
    </row>
    <row r="100" spans="1:15" s="331" customFormat="1" x14ac:dyDescent="0.2">
      <c r="A100" s="332"/>
      <c r="B100" s="332"/>
      <c r="C100" s="332"/>
      <c r="D100" s="332"/>
      <c r="E100" s="332"/>
      <c r="F100" s="332"/>
      <c r="G100" s="332"/>
      <c r="H100" s="393"/>
      <c r="I100" s="332"/>
      <c r="J100" s="332"/>
      <c r="K100" s="393"/>
      <c r="L100" s="393"/>
      <c r="M100" s="393"/>
      <c r="N100" s="332"/>
      <c r="O100" s="332"/>
    </row>
    <row r="101" spans="1:15" s="331" customFormat="1" x14ac:dyDescent="0.2">
      <c r="A101" s="332"/>
      <c r="B101" s="332"/>
      <c r="C101" s="332"/>
      <c r="D101" s="332"/>
      <c r="E101" s="332"/>
      <c r="F101" s="332"/>
      <c r="G101" s="332"/>
      <c r="H101" s="393"/>
      <c r="I101" s="332"/>
      <c r="J101" s="332"/>
      <c r="K101" s="393"/>
      <c r="L101" s="393"/>
      <c r="M101" s="393"/>
      <c r="N101" s="332"/>
      <c r="O101" s="332"/>
    </row>
    <row r="102" spans="1:15" s="331" customFormat="1" x14ac:dyDescent="0.2">
      <c r="A102" s="332"/>
      <c r="B102" s="332"/>
      <c r="C102" s="332"/>
      <c r="D102" s="332"/>
      <c r="E102" s="332"/>
      <c r="F102" s="332"/>
      <c r="G102" s="332"/>
      <c r="H102" s="393"/>
      <c r="I102" s="332"/>
      <c r="J102" s="332"/>
      <c r="K102" s="393"/>
      <c r="L102" s="393"/>
      <c r="M102" s="393"/>
      <c r="N102" s="332"/>
      <c r="O102" s="332"/>
    </row>
    <row r="103" spans="1:15" s="331" customFormat="1" x14ac:dyDescent="0.2">
      <c r="A103" s="332"/>
      <c r="B103" s="332"/>
      <c r="C103" s="332"/>
      <c r="D103" s="395"/>
      <c r="E103" s="395"/>
      <c r="F103" s="395"/>
      <c r="G103" s="332"/>
      <c r="H103" s="393"/>
      <c r="I103" s="332"/>
      <c r="J103" s="332"/>
      <c r="K103" s="393"/>
      <c r="L103" s="393"/>
      <c r="M103" s="393"/>
      <c r="N103" s="332"/>
      <c r="O103" s="332"/>
    </row>
    <row r="104" spans="1:15" s="331" customFormat="1" x14ac:dyDescent="0.2">
      <c r="A104" s="332"/>
      <c r="B104" s="332"/>
      <c r="C104" s="332"/>
      <c r="D104" s="395"/>
      <c r="E104" s="395"/>
      <c r="F104" s="395"/>
      <c r="G104" s="332"/>
      <c r="H104" s="393"/>
      <c r="I104" s="332"/>
      <c r="J104" s="332"/>
      <c r="K104" s="393"/>
      <c r="L104" s="393"/>
      <c r="M104" s="393"/>
      <c r="N104" s="332"/>
      <c r="O104" s="332"/>
    </row>
    <row r="105" spans="1:15" s="331" customFormat="1" x14ac:dyDescent="0.2">
      <c r="A105" s="332"/>
      <c r="B105" s="332"/>
      <c r="C105" s="332"/>
      <c r="D105" s="395"/>
      <c r="E105" s="395"/>
      <c r="F105" s="395"/>
      <c r="G105" s="332"/>
      <c r="H105" s="393"/>
      <c r="I105" s="332"/>
      <c r="J105" s="332"/>
      <c r="K105" s="393"/>
      <c r="L105" s="393"/>
      <c r="M105" s="393"/>
      <c r="N105" s="332"/>
      <c r="O105" s="332"/>
    </row>
  </sheetData>
  <mergeCells count="17">
    <mergeCell ref="B55:C55"/>
    <mergeCell ref="B56:B59"/>
    <mergeCell ref="B60:C60"/>
    <mergeCell ref="B61:C61"/>
    <mergeCell ref="B62:C62"/>
    <mergeCell ref="B53:B54"/>
    <mergeCell ref="B1:O1"/>
    <mergeCell ref="B3:B4"/>
    <mergeCell ref="C3:C4"/>
    <mergeCell ref="D3:F3"/>
    <mergeCell ref="G3:O3"/>
    <mergeCell ref="B5:B11"/>
    <mergeCell ref="B12:C12"/>
    <mergeCell ref="B13:B32"/>
    <mergeCell ref="B33:C33"/>
    <mergeCell ref="B34:B51"/>
    <mergeCell ref="B52:C52"/>
  </mergeCells>
  <pageMargins left="0.19685039370078741" right="0.19685039370078741" top="0.74803149606299213" bottom="0" header="0.51181102362204722" footer="0.51181102362204722"/>
  <pageSetup paperSize="9" scale="3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3"/>
  <sheetViews>
    <sheetView showGridLines="0" zoomScale="90" zoomScaleNormal="90" workbookViewId="0"/>
  </sheetViews>
  <sheetFormatPr baseColWidth="10" defaultRowHeight="11.25" x14ac:dyDescent="0.2"/>
  <cols>
    <col min="1" max="1" width="2" style="603" customWidth="1"/>
    <col min="2" max="2" width="45.28515625" style="603" bestFit="1" customWidth="1"/>
    <col min="3" max="3" width="37.28515625" style="603" bestFit="1" customWidth="1"/>
    <col min="4" max="4" width="14.42578125" style="603" customWidth="1"/>
    <col min="5" max="5" width="15.28515625" style="603" bestFit="1" customWidth="1"/>
    <col min="6" max="6" width="13.7109375" style="603" bestFit="1" customWidth="1"/>
    <col min="7" max="7" width="10.7109375" style="603" customWidth="1"/>
    <col min="8" max="8" width="10" style="603" customWidth="1"/>
    <col min="9" max="10" width="11.42578125" style="603"/>
    <col min="11" max="11" width="13.7109375" style="603" bestFit="1" customWidth="1"/>
    <col min="12" max="12" width="11.42578125" style="603"/>
    <col min="13" max="13" width="13.7109375" style="603" bestFit="1" customWidth="1"/>
    <col min="14" max="256" width="11.42578125" style="603"/>
    <col min="257" max="257" width="2" style="603" customWidth="1"/>
    <col min="258" max="258" width="45.28515625" style="603" bestFit="1" customWidth="1"/>
    <col min="259" max="259" width="37.28515625" style="603" bestFit="1" customWidth="1"/>
    <col min="260" max="260" width="13.7109375" style="603" bestFit="1" customWidth="1"/>
    <col min="261" max="261" width="15.28515625" style="603" bestFit="1" customWidth="1"/>
    <col min="262" max="262" width="13.7109375" style="603" bestFit="1" customWidth="1"/>
    <col min="263" max="263" width="10.140625" style="603" bestFit="1" customWidth="1"/>
    <col min="264" max="264" width="9.140625" style="603" bestFit="1" customWidth="1"/>
    <col min="265" max="266" width="11.42578125" style="603"/>
    <col min="267" max="267" width="13.7109375" style="603" bestFit="1" customWidth="1"/>
    <col min="268" max="268" width="11.42578125" style="603"/>
    <col min="269" max="269" width="13.7109375" style="603" bestFit="1" customWidth="1"/>
    <col min="270" max="512" width="11.42578125" style="603"/>
    <col min="513" max="513" width="2" style="603" customWidth="1"/>
    <col min="514" max="514" width="45.28515625" style="603" bestFit="1" customWidth="1"/>
    <col min="515" max="515" width="37.28515625" style="603" bestFit="1" customWidth="1"/>
    <col min="516" max="516" width="13.7109375" style="603" bestFit="1" customWidth="1"/>
    <col min="517" max="517" width="15.28515625" style="603" bestFit="1" customWidth="1"/>
    <col min="518" max="518" width="13.7109375" style="603" bestFit="1" customWidth="1"/>
    <col min="519" max="519" width="10.140625" style="603" bestFit="1" customWidth="1"/>
    <col min="520" max="520" width="9.140625" style="603" bestFit="1" customWidth="1"/>
    <col min="521" max="522" width="11.42578125" style="603"/>
    <col min="523" max="523" width="13.7109375" style="603" bestFit="1" customWidth="1"/>
    <col min="524" max="524" width="11.42578125" style="603"/>
    <col min="525" max="525" width="13.7109375" style="603" bestFit="1" customWidth="1"/>
    <col min="526" max="768" width="11.42578125" style="603"/>
    <col min="769" max="769" width="2" style="603" customWidth="1"/>
    <col min="770" max="770" width="45.28515625" style="603" bestFit="1" customWidth="1"/>
    <col min="771" max="771" width="37.28515625" style="603" bestFit="1" customWidth="1"/>
    <col min="772" max="772" width="13.7109375" style="603" bestFit="1" customWidth="1"/>
    <col min="773" max="773" width="15.28515625" style="603" bestFit="1" customWidth="1"/>
    <col min="774" max="774" width="13.7109375" style="603" bestFit="1" customWidth="1"/>
    <col min="775" max="775" width="10.140625" style="603" bestFit="1" customWidth="1"/>
    <col min="776" max="776" width="9.140625" style="603" bestFit="1" customWidth="1"/>
    <col min="777" max="778" width="11.42578125" style="603"/>
    <col min="779" max="779" width="13.7109375" style="603" bestFit="1" customWidth="1"/>
    <col min="780" max="780" width="11.42578125" style="603"/>
    <col min="781" max="781" width="13.7109375" style="603" bestFit="1" customWidth="1"/>
    <col min="782" max="1024" width="11.42578125" style="603"/>
    <col min="1025" max="1025" width="2" style="603" customWidth="1"/>
    <col min="1026" max="1026" width="45.28515625" style="603" bestFit="1" customWidth="1"/>
    <col min="1027" max="1027" width="37.28515625" style="603" bestFit="1" customWidth="1"/>
    <col min="1028" max="1028" width="13.7109375" style="603" bestFit="1" customWidth="1"/>
    <col min="1029" max="1029" width="15.28515625" style="603" bestFit="1" customWidth="1"/>
    <col min="1030" max="1030" width="13.7109375" style="603" bestFit="1" customWidth="1"/>
    <col min="1031" max="1031" width="10.140625" style="603" bestFit="1" customWidth="1"/>
    <col min="1032" max="1032" width="9.140625" style="603" bestFit="1" customWidth="1"/>
    <col min="1033" max="1034" width="11.42578125" style="603"/>
    <col min="1035" max="1035" width="13.7109375" style="603" bestFit="1" customWidth="1"/>
    <col min="1036" max="1036" width="11.42578125" style="603"/>
    <col min="1037" max="1037" width="13.7109375" style="603" bestFit="1" customWidth="1"/>
    <col min="1038" max="1280" width="11.42578125" style="603"/>
    <col min="1281" max="1281" width="2" style="603" customWidth="1"/>
    <col min="1282" max="1282" width="45.28515625" style="603" bestFit="1" customWidth="1"/>
    <col min="1283" max="1283" width="37.28515625" style="603" bestFit="1" customWidth="1"/>
    <col min="1284" max="1284" width="13.7109375" style="603" bestFit="1" customWidth="1"/>
    <col min="1285" max="1285" width="15.28515625" style="603" bestFit="1" customWidth="1"/>
    <col min="1286" max="1286" width="13.7109375" style="603" bestFit="1" customWidth="1"/>
    <col min="1287" max="1287" width="10.140625" style="603" bestFit="1" customWidth="1"/>
    <col min="1288" max="1288" width="9.140625" style="603" bestFit="1" customWidth="1"/>
    <col min="1289" max="1290" width="11.42578125" style="603"/>
    <col min="1291" max="1291" width="13.7109375" style="603" bestFit="1" customWidth="1"/>
    <col min="1292" max="1292" width="11.42578125" style="603"/>
    <col min="1293" max="1293" width="13.7109375" style="603" bestFit="1" customWidth="1"/>
    <col min="1294" max="1536" width="11.42578125" style="603"/>
    <col min="1537" max="1537" width="2" style="603" customWidth="1"/>
    <col min="1538" max="1538" width="45.28515625" style="603" bestFit="1" customWidth="1"/>
    <col min="1539" max="1539" width="37.28515625" style="603" bestFit="1" customWidth="1"/>
    <col min="1540" max="1540" width="13.7109375" style="603" bestFit="1" customWidth="1"/>
    <col min="1541" max="1541" width="15.28515625" style="603" bestFit="1" customWidth="1"/>
    <col min="1542" max="1542" width="13.7109375" style="603" bestFit="1" customWidth="1"/>
    <col min="1543" max="1543" width="10.140625" style="603" bestFit="1" customWidth="1"/>
    <col min="1544" max="1544" width="9.140625" style="603" bestFit="1" customWidth="1"/>
    <col min="1545" max="1546" width="11.42578125" style="603"/>
    <col min="1547" max="1547" width="13.7109375" style="603" bestFit="1" customWidth="1"/>
    <col min="1548" max="1548" width="11.42578125" style="603"/>
    <col min="1549" max="1549" width="13.7109375" style="603" bestFit="1" customWidth="1"/>
    <col min="1550" max="1792" width="11.42578125" style="603"/>
    <col min="1793" max="1793" width="2" style="603" customWidth="1"/>
    <col min="1794" max="1794" width="45.28515625" style="603" bestFit="1" customWidth="1"/>
    <col min="1795" max="1795" width="37.28515625" style="603" bestFit="1" customWidth="1"/>
    <col min="1796" max="1796" width="13.7109375" style="603" bestFit="1" customWidth="1"/>
    <col min="1797" max="1797" width="15.28515625" style="603" bestFit="1" customWidth="1"/>
    <col min="1798" max="1798" width="13.7109375" style="603" bestFit="1" customWidth="1"/>
    <col min="1799" max="1799" width="10.140625" style="603" bestFit="1" customWidth="1"/>
    <col min="1800" max="1800" width="9.140625" style="603" bestFit="1" customWidth="1"/>
    <col min="1801" max="1802" width="11.42578125" style="603"/>
    <col min="1803" max="1803" width="13.7109375" style="603" bestFit="1" customWidth="1"/>
    <col min="1804" max="1804" width="11.42578125" style="603"/>
    <col min="1805" max="1805" width="13.7109375" style="603" bestFit="1" customWidth="1"/>
    <col min="1806" max="2048" width="11.42578125" style="603"/>
    <col min="2049" max="2049" width="2" style="603" customWidth="1"/>
    <col min="2050" max="2050" width="45.28515625" style="603" bestFit="1" customWidth="1"/>
    <col min="2051" max="2051" width="37.28515625" style="603" bestFit="1" customWidth="1"/>
    <col min="2052" max="2052" width="13.7109375" style="603" bestFit="1" customWidth="1"/>
    <col min="2053" max="2053" width="15.28515625" style="603" bestFit="1" customWidth="1"/>
    <col min="2054" max="2054" width="13.7109375" style="603" bestFit="1" customWidth="1"/>
    <col min="2055" max="2055" width="10.140625" style="603" bestFit="1" customWidth="1"/>
    <col min="2056" max="2056" width="9.140625" style="603" bestFit="1" customWidth="1"/>
    <col min="2057" max="2058" width="11.42578125" style="603"/>
    <col min="2059" max="2059" width="13.7109375" style="603" bestFit="1" customWidth="1"/>
    <col min="2060" max="2060" width="11.42578125" style="603"/>
    <col min="2061" max="2061" width="13.7109375" style="603" bestFit="1" customWidth="1"/>
    <col min="2062" max="2304" width="11.42578125" style="603"/>
    <col min="2305" max="2305" width="2" style="603" customWidth="1"/>
    <col min="2306" max="2306" width="45.28515625" style="603" bestFit="1" customWidth="1"/>
    <col min="2307" max="2307" width="37.28515625" style="603" bestFit="1" customWidth="1"/>
    <col min="2308" max="2308" width="13.7109375" style="603" bestFit="1" customWidth="1"/>
    <col min="2309" max="2309" width="15.28515625" style="603" bestFit="1" customWidth="1"/>
    <col min="2310" max="2310" width="13.7109375" style="603" bestFit="1" customWidth="1"/>
    <col min="2311" max="2311" width="10.140625" style="603" bestFit="1" customWidth="1"/>
    <col min="2312" max="2312" width="9.140625" style="603" bestFit="1" customWidth="1"/>
    <col min="2313" max="2314" width="11.42578125" style="603"/>
    <col min="2315" max="2315" width="13.7109375" style="603" bestFit="1" customWidth="1"/>
    <col min="2316" max="2316" width="11.42578125" style="603"/>
    <col min="2317" max="2317" width="13.7109375" style="603" bestFit="1" customWidth="1"/>
    <col min="2318" max="2560" width="11.42578125" style="603"/>
    <col min="2561" max="2561" width="2" style="603" customWidth="1"/>
    <col min="2562" max="2562" width="45.28515625" style="603" bestFit="1" customWidth="1"/>
    <col min="2563" max="2563" width="37.28515625" style="603" bestFit="1" customWidth="1"/>
    <col min="2564" max="2564" width="13.7109375" style="603" bestFit="1" customWidth="1"/>
    <col min="2565" max="2565" width="15.28515625" style="603" bestFit="1" customWidth="1"/>
    <col min="2566" max="2566" width="13.7109375" style="603" bestFit="1" customWidth="1"/>
    <col min="2567" max="2567" width="10.140625" style="603" bestFit="1" customWidth="1"/>
    <col min="2568" max="2568" width="9.140625" style="603" bestFit="1" customWidth="1"/>
    <col min="2569" max="2570" width="11.42578125" style="603"/>
    <col min="2571" max="2571" width="13.7109375" style="603" bestFit="1" customWidth="1"/>
    <col min="2572" max="2572" width="11.42578125" style="603"/>
    <col min="2573" max="2573" width="13.7109375" style="603" bestFit="1" customWidth="1"/>
    <col min="2574" max="2816" width="11.42578125" style="603"/>
    <col min="2817" max="2817" width="2" style="603" customWidth="1"/>
    <col min="2818" max="2818" width="45.28515625" style="603" bestFit="1" customWidth="1"/>
    <col min="2819" max="2819" width="37.28515625" style="603" bestFit="1" customWidth="1"/>
    <col min="2820" max="2820" width="13.7109375" style="603" bestFit="1" customWidth="1"/>
    <col min="2821" max="2821" width="15.28515625" style="603" bestFit="1" customWidth="1"/>
    <col min="2822" max="2822" width="13.7109375" style="603" bestFit="1" customWidth="1"/>
    <col min="2823" max="2823" width="10.140625" style="603" bestFit="1" customWidth="1"/>
    <col min="2824" max="2824" width="9.140625" style="603" bestFit="1" customWidth="1"/>
    <col min="2825" max="2826" width="11.42578125" style="603"/>
    <col min="2827" max="2827" width="13.7109375" style="603" bestFit="1" customWidth="1"/>
    <col min="2828" max="2828" width="11.42578125" style="603"/>
    <col min="2829" max="2829" width="13.7109375" style="603" bestFit="1" customWidth="1"/>
    <col min="2830" max="3072" width="11.42578125" style="603"/>
    <col min="3073" max="3073" width="2" style="603" customWidth="1"/>
    <col min="3074" max="3074" width="45.28515625" style="603" bestFit="1" customWidth="1"/>
    <col min="3075" max="3075" width="37.28515625" style="603" bestFit="1" customWidth="1"/>
    <col min="3076" max="3076" width="13.7109375" style="603" bestFit="1" customWidth="1"/>
    <col min="3077" max="3077" width="15.28515625" style="603" bestFit="1" customWidth="1"/>
    <col min="3078" max="3078" width="13.7109375" style="603" bestFit="1" customWidth="1"/>
    <col min="3079" max="3079" width="10.140625" style="603" bestFit="1" customWidth="1"/>
    <col min="3080" max="3080" width="9.140625" style="603" bestFit="1" customWidth="1"/>
    <col min="3081" max="3082" width="11.42578125" style="603"/>
    <col min="3083" max="3083" width="13.7109375" style="603" bestFit="1" customWidth="1"/>
    <col min="3084" max="3084" width="11.42578125" style="603"/>
    <col min="3085" max="3085" width="13.7109375" style="603" bestFit="1" customWidth="1"/>
    <col min="3086" max="3328" width="11.42578125" style="603"/>
    <col min="3329" max="3329" width="2" style="603" customWidth="1"/>
    <col min="3330" max="3330" width="45.28515625" style="603" bestFit="1" customWidth="1"/>
    <col min="3331" max="3331" width="37.28515625" style="603" bestFit="1" customWidth="1"/>
    <col min="3332" max="3332" width="13.7109375" style="603" bestFit="1" customWidth="1"/>
    <col min="3333" max="3333" width="15.28515625" style="603" bestFit="1" customWidth="1"/>
    <col min="3334" max="3334" width="13.7109375" style="603" bestFit="1" customWidth="1"/>
    <col min="3335" max="3335" width="10.140625" style="603" bestFit="1" customWidth="1"/>
    <col min="3336" max="3336" width="9.140625" style="603" bestFit="1" customWidth="1"/>
    <col min="3337" max="3338" width="11.42578125" style="603"/>
    <col min="3339" max="3339" width="13.7109375" style="603" bestFit="1" customWidth="1"/>
    <col min="3340" max="3340" width="11.42578125" style="603"/>
    <col min="3341" max="3341" width="13.7109375" style="603" bestFit="1" customWidth="1"/>
    <col min="3342" max="3584" width="11.42578125" style="603"/>
    <col min="3585" max="3585" width="2" style="603" customWidth="1"/>
    <col min="3586" max="3586" width="45.28515625" style="603" bestFit="1" customWidth="1"/>
    <col min="3587" max="3587" width="37.28515625" style="603" bestFit="1" customWidth="1"/>
    <col min="3588" max="3588" width="13.7109375" style="603" bestFit="1" customWidth="1"/>
    <col min="3589" max="3589" width="15.28515625" style="603" bestFit="1" customWidth="1"/>
    <col min="3590" max="3590" width="13.7109375" style="603" bestFit="1" customWidth="1"/>
    <col min="3591" max="3591" width="10.140625" style="603" bestFit="1" customWidth="1"/>
    <col min="3592" max="3592" width="9.140625" style="603" bestFit="1" customWidth="1"/>
    <col min="3593" max="3594" width="11.42578125" style="603"/>
    <col min="3595" max="3595" width="13.7109375" style="603" bestFit="1" customWidth="1"/>
    <col min="3596" max="3596" width="11.42578125" style="603"/>
    <col min="3597" max="3597" width="13.7109375" style="603" bestFit="1" customWidth="1"/>
    <col min="3598" max="3840" width="11.42578125" style="603"/>
    <col min="3841" max="3841" width="2" style="603" customWidth="1"/>
    <col min="3842" max="3842" width="45.28515625" style="603" bestFit="1" customWidth="1"/>
    <col min="3843" max="3843" width="37.28515625" style="603" bestFit="1" customWidth="1"/>
    <col min="3844" max="3844" width="13.7109375" style="603" bestFit="1" customWidth="1"/>
    <col min="3845" max="3845" width="15.28515625" style="603" bestFit="1" customWidth="1"/>
    <col min="3846" max="3846" width="13.7109375" style="603" bestFit="1" customWidth="1"/>
    <col min="3847" max="3847" width="10.140625" style="603" bestFit="1" customWidth="1"/>
    <col min="3848" max="3848" width="9.140625" style="603" bestFit="1" customWidth="1"/>
    <col min="3849" max="3850" width="11.42578125" style="603"/>
    <col min="3851" max="3851" width="13.7109375" style="603" bestFit="1" customWidth="1"/>
    <col min="3852" max="3852" width="11.42578125" style="603"/>
    <col min="3853" max="3853" width="13.7109375" style="603" bestFit="1" customWidth="1"/>
    <col min="3854" max="4096" width="11.42578125" style="603"/>
    <col min="4097" max="4097" width="2" style="603" customWidth="1"/>
    <col min="4098" max="4098" width="45.28515625" style="603" bestFit="1" customWidth="1"/>
    <col min="4099" max="4099" width="37.28515625" style="603" bestFit="1" customWidth="1"/>
    <col min="4100" max="4100" width="13.7109375" style="603" bestFit="1" customWidth="1"/>
    <col min="4101" max="4101" width="15.28515625" style="603" bestFit="1" customWidth="1"/>
    <col min="4102" max="4102" width="13.7109375" style="603" bestFit="1" customWidth="1"/>
    <col min="4103" max="4103" width="10.140625" style="603" bestFit="1" customWidth="1"/>
    <col min="4104" max="4104" width="9.140625" style="603" bestFit="1" customWidth="1"/>
    <col min="4105" max="4106" width="11.42578125" style="603"/>
    <col min="4107" max="4107" width="13.7109375" style="603" bestFit="1" customWidth="1"/>
    <col min="4108" max="4108" width="11.42578125" style="603"/>
    <col min="4109" max="4109" width="13.7109375" style="603" bestFit="1" customWidth="1"/>
    <col min="4110" max="4352" width="11.42578125" style="603"/>
    <col min="4353" max="4353" width="2" style="603" customWidth="1"/>
    <col min="4354" max="4354" width="45.28515625" style="603" bestFit="1" customWidth="1"/>
    <col min="4355" max="4355" width="37.28515625" style="603" bestFit="1" customWidth="1"/>
    <col min="4356" max="4356" width="13.7109375" style="603" bestFit="1" customWidth="1"/>
    <col min="4357" max="4357" width="15.28515625" style="603" bestFit="1" customWidth="1"/>
    <col min="4358" max="4358" width="13.7109375" style="603" bestFit="1" customWidth="1"/>
    <col min="4359" max="4359" width="10.140625" style="603" bestFit="1" customWidth="1"/>
    <col min="4360" max="4360" width="9.140625" style="603" bestFit="1" customWidth="1"/>
    <col min="4361" max="4362" width="11.42578125" style="603"/>
    <col min="4363" max="4363" width="13.7109375" style="603" bestFit="1" customWidth="1"/>
    <col min="4364" max="4364" width="11.42578125" style="603"/>
    <col min="4365" max="4365" width="13.7109375" style="603" bestFit="1" customWidth="1"/>
    <col min="4366" max="4608" width="11.42578125" style="603"/>
    <col min="4609" max="4609" width="2" style="603" customWidth="1"/>
    <col min="4610" max="4610" width="45.28515625" style="603" bestFit="1" customWidth="1"/>
    <col min="4611" max="4611" width="37.28515625" style="603" bestFit="1" customWidth="1"/>
    <col min="4612" max="4612" width="13.7109375" style="603" bestFit="1" customWidth="1"/>
    <col min="4613" max="4613" width="15.28515625" style="603" bestFit="1" customWidth="1"/>
    <col min="4614" max="4614" width="13.7109375" style="603" bestFit="1" customWidth="1"/>
    <col min="4615" max="4615" width="10.140625" style="603" bestFit="1" customWidth="1"/>
    <col min="4616" max="4616" width="9.140625" style="603" bestFit="1" customWidth="1"/>
    <col min="4617" max="4618" width="11.42578125" style="603"/>
    <col min="4619" max="4619" width="13.7109375" style="603" bestFit="1" customWidth="1"/>
    <col min="4620" max="4620" width="11.42578125" style="603"/>
    <col min="4621" max="4621" width="13.7109375" style="603" bestFit="1" customWidth="1"/>
    <col min="4622" max="4864" width="11.42578125" style="603"/>
    <col min="4865" max="4865" width="2" style="603" customWidth="1"/>
    <col min="4866" max="4866" width="45.28515625" style="603" bestFit="1" customWidth="1"/>
    <col min="4867" max="4867" width="37.28515625" style="603" bestFit="1" customWidth="1"/>
    <col min="4868" max="4868" width="13.7109375" style="603" bestFit="1" customWidth="1"/>
    <col min="4869" max="4869" width="15.28515625" style="603" bestFit="1" customWidth="1"/>
    <col min="4870" max="4870" width="13.7109375" style="603" bestFit="1" customWidth="1"/>
    <col min="4871" max="4871" width="10.140625" style="603" bestFit="1" customWidth="1"/>
    <col min="4872" max="4872" width="9.140625" style="603" bestFit="1" customWidth="1"/>
    <col min="4873" max="4874" width="11.42578125" style="603"/>
    <col min="4875" max="4875" width="13.7109375" style="603" bestFit="1" customWidth="1"/>
    <col min="4876" max="4876" width="11.42578125" style="603"/>
    <col min="4877" max="4877" width="13.7109375" style="603" bestFit="1" customWidth="1"/>
    <col min="4878" max="5120" width="11.42578125" style="603"/>
    <col min="5121" max="5121" width="2" style="603" customWidth="1"/>
    <col min="5122" max="5122" width="45.28515625" style="603" bestFit="1" customWidth="1"/>
    <col min="5123" max="5123" width="37.28515625" style="603" bestFit="1" customWidth="1"/>
    <col min="5124" max="5124" width="13.7109375" style="603" bestFit="1" customWidth="1"/>
    <col min="5125" max="5125" width="15.28515625" style="603" bestFit="1" customWidth="1"/>
    <col min="5126" max="5126" width="13.7109375" style="603" bestFit="1" customWidth="1"/>
    <col min="5127" max="5127" width="10.140625" style="603" bestFit="1" customWidth="1"/>
    <col min="5128" max="5128" width="9.140625" style="603" bestFit="1" customWidth="1"/>
    <col min="5129" max="5130" width="11.42578125" style="603"/>
    <col min="5131" max="5131" width="13.7109375" style="603" bestFit="1" customWidth="1"/>
    <col min="5132" max="5132" width="11.42578125" style="603"/>
    <col min="5133" max="5133" width="13.7109375" style="603" bestFit="1" customWidth="1"/>
    <col min="5134" max="5376" width="11.42578125" style="603"/>
    <col min="5377" max="5377" width="2" style="603" customWidth="1"/>
    <col min="5378" max="5378" width="45.28515625" style="603" bestFit="1" customWidth="1"/>
    <col min="5379" max="5379" width="37.28515625" style="603" bestFit="1" customWidth="1"/>
    <col min="5380" max="5380" width="13.7109375" style="603" bestFit="1" customWidth="1"/>
    <col min="5381" max="5381" width="15.28515625" style="603" bestFit="1" customWidth="1"/>
    <col min="5382" max="5382" width="13.7109375" style="603" bestFit="1" customWidth="1"/>
    <col min="5383" max="5383" width="10.140625" style="603" bestFit="1" customWidth="1"/>
    <col min="5384" max="5384" width="9.140625" style="603" bestFit="1" customWidth="1"/>
    <col min="5385" max="5386" width="11.42578125" style="603"/>
    <col min="5387" max="5387" width="13.7109375" style="603" bestFit="1" customWidth="1"/>
    <col min="5388" max="5388" width="11.42578125" style="603"/>
    <col min="5389" max="5389" width="13.7109375" style="603" bestFit="1" customWidth="1"/>
    <col min="5390" max="5632" width="11.42578125" style="603"/>
    <col min="5633" max="5633" width="2" style="603" customWidth="1"/>
    <col min="5634" max="5634" width="45.28515625" style="603" bestFit="1" customWidth="1"/>
    <col min="5635" max="5635" width="37.28515625" style="603" bestFit="1" customWidth="1"/>
    <col min="5636" max="5636" width="13.7109375" style="603" bestFit="1" customWidth="1"/>
    <col min="5637" max="5637" width="15.28515625" style="603" bestFit="1" customWidth="1"/>
    <col min="5638" max="5638" width="13.7109375" style="603" bestFit="1" customWidth="1"/>
    <col min="5639" max="5639" width="10.140625" style="603" bestFit="1" customWidth="1"/>
    <col min="5640" max="5640" width="9.140625" style="603" bestFit="1" customWidth="1"/>
    <col min="5641" max="5642" width="11.42578125" style="603"/>
    <col min="5643" max="5643" width="13.7109375" style="603" bestFit="1" customWidth="1"/>
    <col min="5644" max="5644" width="11.42578125" style="603"/>
    <col min="5645" max="5645" width="13.7109375" style="603" bestFit="1" customWidth="1"/>
    <col min="5646" max="5888" width="11.42578125" style="603"/>
    <col min="5889" max="5889" width="2" style="603" customWidth="1"/>
    <col min="5890" max="5890" width="45.28515625" style="603" bestFit="1" customWidth="1"/>
    <col min="5891" max="5891" width="37.28515625" style="603" bestFit="1" customWidth="1"/>
    <col min="5892" max="5892" width="13.7109375" style="603" bestFit="1" customWidth="1"/>
    <col min="5893" max="5893" width="15.28515625" style="603" bestFit="1" customWidth="1"/>
    <col min="5894" max="5894" width="13.7109375" style="603" bestFit="1" customWidth="1"/>
    <col min="5895" max="5895" width="10.140625" style="603" bestFit="1" customWidth="1"/>
    <col min="5896" max="5896" width="9.140625" style="603" bestFit="1" customWidth="1"/>
    <col min="5897" max="5898" width="11.42578125" style="603"/>
    <col min="5899" max="5899" width="13.7109375" style="603" bestFit="1" customWidth="1"/>
    <col min="5900" max="5900" width="11.42578125" style="603"/>
    <col min="5901" max="5901" width="13.7109375" style="603" bestFit="1" customWidth="1"/>
    <col min="5902" max="6144" width="11.42578125" style="603"/>
    <col min="6145" max="6145" width="2" style="603" customWidth="1"/>
    <col min="6146" max="6146" width="45.28515625" style="603" bestFit="1" customWidth="1"/>
    <col min="6147" max="6147" width="37.28515625" style="603" bestFit="1" customWidth="1"/>
    <col min="6148" max="6148" width="13.7109375" style="603" bestFit="1" customWidth="1"/>
    <col min="6149" max="6149" width="15.28515625" style="603" bestFit="1" customWidth="1"/>
    <col min="6150" max="6150" width="13.7109375" style="603" bestFit="1" customWidth="1"/>
    <col min="6151" max="6151" width="10.140625" style="603" bestFit="1" customWidth="1"/>
    <col min="6152" max="6152" width="9.140625" style="603" bestFit="1" customWidth="1"/>
    <col min="6153" max="6154" width="11.42578125" style="603"/>
    <col min="6155" max="6155" width="13.7109375" style="603" bestFit="1" customWidth="1"/>
    <col min="6156" max="6156" width="11.42578125" style="603"/>
    <col min="6157" max="6157" width="13.7109375" style="603" bestFit="1" customWidth="1"/>
    <col min="6158" max="6400" width="11.42578125" style="603"/>
    <col min="6401" max="6401" width="2" style="603" customWidth="1"/>
    <col min="6402" max="6402" width="45.28515625" style="603" bestFit="1" customWidth="1"/>
    <col min="6403" max="6403" width="37.28515625" style="603" bestFit="1" customWidth="1"/>
    <col min="6404" max="6404" width="13.7109375" style="603" bestFit="1" customWidth="1"/>
    <col min="6405" max="6405" width="15.28515625" style="603" bestFit="1" customWidth="1"/>
    <col min="6406" max="6406" width="13.7109375" style="603" bestFit="1" customWidth="1"/>
    <col min="6407" max="6407" width="10.140625" style="603" bestFit="1" customWidth="1"/>
    <col min="6408" max="6408" width="9.140625" style="603" bestFit="1" customWidth="1"/>
    <col min="6409" max="6410" width="11.42578125" style="603"/>
    <col min="6411" max="6411" width="13.7109375" style="603" bestFit="1" customWidth="1"/>
    <col min="6412" max="6412" width="11.42578125" style="603"/>
    <col min="6413" max="6413" width="13.7109375" style="603" bestFit="1" customWidth="1"/>
    <col min="6414" max="6656" width="11.42578125" style="603"/>
    <col min="6657" max="6657" width="2" style="603" customWidth="1"/>
    <col min="6658" max="6658" width="45.28515625" style="603" bestFit="1" customWidth="1"/>
    <col min="6659" max="6659" width="37.28515625" style="603" bestFit="1" customWidth="1"/>
    <col min="6660" max="6660" width="13.7109375" style="603" bestFit="1" customWidth="1"/>
    <col min="6661" max="6661" width="15.28515625" style="603" bestFit="1" customWidth="1"/>
    <col min="6662" max="6662" width="13.7109375" style="603" bestFit="1" customWidth="1"/>
    <col min="6663" max="6663" width="10.140625" style="603" bestFit="1" customWidth="1"/>
    <col min="6664" max="6664" width="9.140625" style="603" bestFit="1" customWidth="1"/>
    <col min="6665" max="6666" width="11.42578125" style="603"/>
    <col min="6667" max="6667" width="13.7109375" style="603" bestFit="1" customWidth="1"/>
    <col min="6668" max="6668" width="11.42578125" style="603"/>
    <col min="6669" max="6669" width="13.7109375" style="603" bestFit="1" customWidth="1"/>
    <col min="6670" max="6912" width="11.42578125" style="603"/>
    <col min="6913" max="6913" width="2" style="603" customWidth="1"/>
    <col min="6914" max="6914" width="45.28515625" style="603" bestFit="1" customWidth="1"/>
    <col min="6915" max="6915" width="37.28515625" style="603" bestFit="1" customWidth="1"/>
    <col min="6916" max="6916" width="13.7109375" style="603" bestFit="1" customWidth="1"/>
    <col min="6917" max="6917" width="15.28515625" style="603" bestFit="1" customWidth="1"/>
    <col min="6918" max="6918" width="13.7109375" style="603" bestFit="1" customWidth="1"/>
    <col min="6919" max="6919" width="10.140625" style="603" bestFit="1" customWidth="1"/>
    <col min="6920" max="6920" width="9.140625" style="603" bestFit="1" customWidth="1"/>
    <col min="6921" max="6922" width="11.42578125" style="603"/>
    <col min="6923" max="6923" width="13.7109375" style="603" bestFit="1" customWidth="1"/>
    <col min="6924" max="6924" width="11.42578125" style="603"/>
    <col min="6925" max="6925" width="13.7109375" style="603" bestFit="1" customWidth="1"/>
    <col min="6926" max="7168" width="11.42578125" style="603"/>
    <col min="7169" max="7169" width="2" style="603" customWidth="1"/>
    <col min="7170" max="7170" width="45.28515625" style="603" bestFit="1" customWidth="1"/>
    <col min="7171" max="7171" width="37.28515625" style="603" bestFit="1" customWidth="1"/>
    <col min="7172" max="7172" width="13.7109375" style="603" bestFit="1" customWidth="1"/>
    <col min="7173" max="7173" width="15.28515625" style="603" bestFit="1" customWidth="1"/>
    <col min="7174" max="7174" width="13.7109375" style="603" bestFit="1" customWidth="1"/>
    <col min="7175" max="7175" width="10.140625" style="603" bestFit="1" customWidth="1"/>
    <col min="7176" max="7176" width="9.140625" style="603" bestFit="1" customWidth="1"/>
    <col min="7177" max="7178" width="11.42578125" style="603"/>
    <col min="7179" max="7179" width="13.7109375" style="603" bestFit="1" customWidth="1"/>
    <col min="7180" max="7180" width="11.42578125" style="603"/>
    <col min="7181" max="7181" width="13.7109375" style="603" bestFit="1" customWidth="1"/>
    <col min="7182" max="7424" width="11.42578125" style="603"/>
    <col min="7425" max="7425" width="2" style="603" customWidth="1"/>
    <col min="7426" max="7426" width="45.28515625" style="603" bestFit="1" customWidth="1"/>
    <col min="7427" max="7427" width="37.28515625" style="603" bestFit="1" customWidth="1"/>
    <col min="7428" max="7428" width="13.7109375" style="603" bestFit="1" customWidth="1"/>
    <col min="7429" max="7429" width="15.28515625" style="603" bestFit="1" customWidth="1"/>
    <col min="7430" max="7430" width="13.7109375" style="603" bestFit="1" customWidth="1"/>
    <col min="7431" max="7431" width="10.140625" style="603" bestFit="1" customWidth="1"/>
    <col min="7432" max="7432" width="9.140625" style="603" bestFit="1" customWidth="1"/>
    <col min="7433" max="7434" width="11.42578125" style="603"/>
    <col min="7435" max="7435" width="13.7109375" style="603" bestFit="1" customWidth="1"/>
    <col min="7436" max="7436" width="11.42578125" style="603"/>
    <col min="7437" max="7437" width="13.7109375" style="603" bestFit="1" customWidth="1"/>
    <col min="7438" max="7680" width="11.42578125" style="603"/>
    <col min="7681" max="7681" width="2" style="603" customWidth="1"/>
    <col min="7682" max="7682" width="45.28515625" style="603" bestFit="1" customWidth="1"/>
    <col min="7683" max="7683" width="37.28515625" style="603" bestFit="1" customWidth="1"/>
    <col min="7684" max="7684" width="13.7109375" style="603" bestFit="1" customWidth="1"/>
    <col min="7685" max="7685" width="15.28515625" style="603" bestFit="1" customWidth="1"/>
    <col min="7686" max="7686" width="13.7109375" style="603" bestFit="1" customWidth="1"/>
    <col min="7687" max="7687" width="10.140625" style="603" bestFit="1" customWidth="1"/>
    <col min="7688" max="7688" width="9.140625" style="603" bestFit="1" customWidth="1"/>
    <col min="7689" max="7690" width="11.42578125" style="603"/>
    <col min="7691" max="7691" width="13.7109375" style="603" bestFit="1" customWidth="1"/>
    <col min="7692" max="7692" width="11.42578125" style="603"/>
    <col min="7693" max="7693" width="13.7109375" style="603" bestFit="1" customWidth="1"/>
    <col min="7694" max="7936" width="11.42578125" style="603"/>
    <col min="7937" max="7937" width="2" style="603" customWidth="1"/>
    <col min="7938" max="7938" width="45.28515625" style="603" bestFit="1" customWidth="1"/>
    <col min="7939" max="7939" width="37.28515625" style="603" bestFit="1" customWidth="1"/>
    <col min="7940" max="7940" width="13.7109375" style="603" bestFit="1" customWidth="1"/>
    <col min="7941" max="7941" width="15.28515625" style="603" bestFit="1" customWidth="1"/>
    <col min="7942" max="7942" width="13.7109375" style="603" bestFit="1" customWidth="1"/>
    <col min="7943" max="7943" width="10.140625" style="603" bestFit="1" customWidth="1"/>
    <col min="7944" max="7944" width="9.140625" style="603" bestFit="1" customWidth="1"/>
    <col min="7945" max="7946" width="11.42578125" style="603"/>
    <col min="7947" max="7947" width="13.7109375" style="603" bestFit="1" customWidth="1"/>
    <col min="7948" max="7948" width="11.42578125" style="603"/>
    <col min="7949" max="7949" width="13.7109375" style="603" bestFit="1" customWidth="1"/>
    <col min="7950" max="8192" width="11.42578125" style="603"/>
    <col min="8193" max="8193" width="2" style="603" customWidth="1"/>
    <col min="8194" max="8194" width="45.28515625" style="603" bestFit="1" customWidth="1"/>
    <col min="8195" max="8195" width="37.28515625" style="603" bestFit="1" customWidth="1"/>
    <col min="8196" max="8196" width="13.7109375" style="603" bestFit="1" customWidth="1"/>
    <col min="8197" max="8197" width="15.28515625" style="603" bestFit="1" customWidth="1"/>
    <col min="8198" max="8198" width="13.7109375" style="603" bestFit="1" customWidth="1"/>
    <col min="8199" max="8199" width="10.140625" style="603" bestFit="1" customWidth="1"/>
    <col min="8200" max="8200" width="9.140625" style="603" bestFit="1" customWidth="1"/>
    <col min="8201" max="8202" width="11.42578125" style="603"/>
    <col min="8203" max="8203" width="13.7109375" style="603" bestFit="1" customWidth="1"/>
    <col min="8204" max="8204" width="11.42578125" style="603"/>
    <col min="8205" max="8205" width="13.7109375" style="603" bestFit="1" customWidth="1"/>
    <col min="8206" max="8448" width="11.42578125" style="603"/>
    <col min="8449" max="8449" width="2" style="603" customWidth="1"/>
    <col min="8450" max="8450" width="45.28515625" style="603" bestFit="1" customWidth="1"/>
    <col min="8451" max="8451" width="37.28515625" style="603" bestFit="1" customWidth="1"/>
    <col min="8452" max="8452" width="13.7109375" style="603" bestFit="1" customWidth="1"/>
    <col min="8453" max="8453" width="15.28515625" style="603" bestFit="1" customWidth="1"/>
    <col min="8454" max="8454" width="13.7109375" style="603" bestFit="1" customWidth="1"/>
    <col min="8455" max="8455" width="10.140625" style="603" bestFit="1" customWidth="1"/>
    <col min="8456" max="8456" width="9.140625" style="603" bestFit="1" customWidth="1"/>
    <col min="8457" max="8458" width="11.42578125" style="603"/>
    <col min="8459" max="8459" width="13.7109375" style="603" bestFit="1" customWidth="1"/>
    <col min="8460" max="8460" width="11.42578125" style="603"/>
    <col min="8461" max="8461" width="13.7109375" style="603" bestFit="1" customWidth="1"/>
    <col min="8462" max="8704" width="11.42578125" style="603"/>
    <col min="8705" max="8705" width="2" style="603" customWidth="1"/>
    <col min="8706" max="8706" width="45.28515625" style="603" bestFit="1" customWidth="1"/>
    <col min="8707" max="8707" width="37.28515625" style="603" bestFit="1" customWidth="1"/>
    <col min="8708" max="8708" width="13.7109375" style="603" bestFit="1" customWidth="1"/>
    <col min="8709" max="8709" width="15.28515625" style="603" bestFit="1" customWidth="1"/>
    <col min="8710" max="8710" width="13.7109375" style="603" bestFit="1" customWidth="1"/>
    <col min="8711" max="8711" width="10.140625" style="603" bestFit="1" customWidth="1"/>
    <col min="8712" max="8712" width="9.140625" style="603" bestFit="1" customWidth="1"/>
    <col min="8713" max="8714" width="11.42578125" style="603"/>
    <col min="8715" max="8715" width="13.7109375" style="603" bestFit="1" customWidth="1"/>
    <col min="8716" max="8716" width="11.42578125" style="603"/>
    <col min="8717" max="8717" width="13.7109375" style="603" bestFit="1" customWidth="1"/>
    <col min="8718" max="8960" width="11.42578125" style="603"/>
    <col min="8961" max="8961" width="2" style="603" customWidth="1"/>
    <col min="8962" max="8962" width="45.28515625" style="603" bestFit="1" customWidth="1"/>
    <col min="8963" max="8963" width="37.28515625" style="603" bestFit="1" customWidth="1"/>
    <col min="8964" max="8964" width="13.7109375" style="603" bestFit="1" customWidth="1"/>
    <col min="8965" max="8965" width="15.28515625" style="603" bestFit="1" customWidth="1"/>
    <col min="8966" max="8966" width="13.7109375" style="603" bestFit="1" customWidth="1"/>
    <col min="8967" max="8967" width="10.140625" style="603" bestFit="1" customWidth="1"/>
    <col min="8968" max="8968" width="9.140625" style="603" bestFit="1" customWidth="1"/>
    <col min="8969" max="8970" width="11.42578125" style="603"/>
    <col min="8971" max="8971" width="13.7109375" style="603" bestFit="1" customWidth="1"/>
    <col min="8972" max="8972" width="11.42578125" style="603"/>
    <col min="8973" max="8973" width="13.7109375" style="603" bestFit="1" customWidth="1"/>
    <col min="8974" max="9216" width="11.42578125" style="603"/>
    <col min="9217" max="9217" width="2" style="603" customWidth="1"/>
    <col min="9218" max="9218" width="45.28515625" style="603" bestFit="1" customWidth="1"/>
    <col min="9219" max="9219" width="37.28515625" style="603" bestFit="1" customWidth="1"/>
    <col min="9220" max="9220" width="13.7109375" style="603" bestFit="1" customWidth="1"/>
    <col min="9221" max="9221" width="15.28515625" style="603" bestFit="1" customWidth="1"/>
    <col min="9222" max="9222" width="13.7109375" style="603" bestFit="1" customWidth="1"/>
    <col min="9223" max="9223" width="10.140625" style="603" bestFit="1" customWidth="1"/>
    <col min="9224" max="9224" width="9.140625" style="603" bestFit="1" customWidth="1"/>
    <col min="9225" max="9226" width="11.42578125" style="603"/>
    <col min="9227" max="9227" width="13.7109375" style="603" bestFit="1" customWidth="1"/>
    <col min="9228" max="9228" width="11.42578125" style="603"/>
    <col min="9229" max="9229" width="13.7109375" style="603" bestFit="1" customWidth="1"/>
    <col min="9230" max="9472" width="11.42578125" style="603"/>
    <col min="9473" max="9473" width="2" style="603" customWidth="1"/>
    <col min="9474" max="9474" width="45.28515625" style="603" bestFit="1" customWidth="1"/>
    <col min="9475" max="9475" width="37.28515625" style="603" bestFit="1" customWidth="1"/>
    <col min="9476" max="9476" width="13.7109375" style="603" bestFit="1" customWidth="1"/>
    <col min="9477" max="9477" width="15.28515625" style="603" bestFit="1" customWidth="1"/>
    <col min="9478" max="9478" width="13.7109375" style="603" bestFit="1" customWidth="1"/>
    <col min="9479" max="9479" width="10.140625" style="603" bestFit="1" customWidth="1"/>
    <col min="9480" max="9480" width="9.140625" style="603" bestFit="1" customWidth="1"/>
    <col min="9481" max="9482" width="11.42578125" style="603"/>
    <col min="9483" max="9483" width="13.7109375" style="603" bestFit="1" customWidth="1"/>
    <col min="9484" max="9484" width="11.42578125" style="603"/>
    <col min="9485" max="9485" width="13.7109375" style="603" bestFit="1" customWidth="1"/>
    <col min="9486" max="9728" width="11.42578125" style="603"/>
    <col min="9729" max="9729" width="2" style="603" customWidth="1"/>
    <col min="9730" max="9730" width="45.28515625" style="603" bestFit="1" customWidth="1"/>
    <col min="9731" max="9731" width="37.28515625" style="603" bestFit="1" customWidth="1"/>
    <col min="9732" max="9732" width="13.7109375" style="603" bestFit="1" customWidth="1"/>
    <col min="9733" max="9733" width="15.28515625" style="603" bestFit="1" customWidth="1"/>
    <col min="9734" max="9734" width="13.7109375" style="603" bestFit="1" customWidth="1"/>
    <col min="9735" max="9735" width="10.140625" style="603" bestFit="1" customWidth="1"/>
    <col min="9736" max="9736" width="9.140625" style="603" bestFit="1" customWidth="1"/>
    <col min="9737" max="9738" width="11.42578125" style="603"/>
    <col min="9739" max="9739" width="13.7109375" style="603" bestFit="1" customWidth="1"/>
    <col min="9740" max="9740" width="11.42578125" style="603"/>
    <col min="9741" max="9741" width="13.7109375" style="603" bestFit="1" customWidth="1"/>
    <col min="9742" max="9984" width="11.42578125" style="603"/>
    <col min="9985" max="9985" width="2" style="603" customWidth="1"/>
    <col min="9986" max="9986" width="45.28515625" style="603" bestFit="1" customWidth="1"/>
    <col min="9987" max="9987" width="37.28515625" style="603" bestFit="1" customWidth="1"/>
    <col min="9988" max="9988" width="13.7109375" style="603" bestFit="1" customWidth="1"/>
    <col min="9989" max="9989" width="15.28515625" style="603" bestFit="1" customWidth="1"/>
    <col min="9990" max="9990" width="13.7109375" style="603" bestFit="1" customWidth="1"/>
    <col min="9991" max="9991" width="10.140625" style="603" bestFit="1" customWidth="1"/>
    <col min="9992" max="9992" width="9.140625" style="603" bestFit="1" customWidth="1"/>
    <col min="9993" max="9994" width="11.42578125" style="603"/>
    <col min="9995" max="9995" width="13.7109375" style="603" bestFit="1" customWidth="1"/>
    <col min="9996" max="9996" width="11.42578125" style="603"/>
    <col min="9997" max="9997" width="13.7109375" style="603" bestFit="1" customWidth="1"/>
    <col min="9998" max="10240" width="11.42578125" style="603"/>
    <col min="10241" max="10241" width="2" style="603" customWidth="1"/>
    <col min="10242" max="10242" width="45.28515625" style="603" bestFit="1" customWidth="1"/>
    <col min="10243" max="10243" width="37.28515625" style="603" bestFit="1" customWidth="1"/>
    <col min="10244" max="10244" width="13.7109375" style="603" bestFit="1" customWidth="1"/>
    <col min="10245" max="10245" width="15.28515625" style="603" bestFit="1" customWidth="1"/>
    <col min="10246" max="10246" width="13.7109375" style="603" bestFit="1" customWidth="1"/>
    <col min="10247" max="10247" width="10.140625" style="603" bestFit="1" customWidth="1"/>
    <col min="10248" max="10248" width="9.140625" style="603" bestFit="1" customWidth="1"/>
    <col min="10249" max="10250" width="11.42578125" style="603"/>
    <col min="10251" max="10251" width="13.7109375" style="603" bestFit="1" customWidth="1"/>
    <col min="10252" max="10252" width="11.42578125" style="603"/>
    <col min="10253" max="10253" width="13.7109375" style="603" bestFit="1" customWidth="1"/>
    <col min="10254" max="10496" width="11.42578125" style="603"/>
    <col min="10497" max="10497" width="2" style="603" customWidth="1"/>
    <col min="10498" max="10498" width="45.28515625" style="603" bestFit="1" customWidth="1"/>
    <col min="10499" max="10499" width="37.28515625" style="603" bestFit="1" customWidth="1"/>
    <col min="10500" max="10500" width="13.7109375" style="603" bestFit="1" customWidth="1"/>
    <col min="10501" max="10501" width="15.28515625" style="603" bestFit="1" customWidth="1"/>
    <col min="10502" max="10502" width="13.7109375" style="603" bestFit="1" customWidth="1"/>
    <col min="10503" max="10503" width="10.140625" style="603" bestFit="1" customWidth="1"/>
    <col min="10504" max="10504" width="9.140625" style="603" bestFit="1" customWidth="1"/>
    <col min="10505" max="10506" width="11.42578125" style="603"/>
    <col min="10507" max="10507" width="13.7109375" style="603" bestFit="1" customWidth="1"/>
    <col min="10508" max="10508" width="11.42578125" style="603"/>
    <col min="10509" max="10509" width="13.7109375" style="603" bestFit="1" customWidth="1"/>
    <col min="10510" max="10752" width="11.42578125" style="603"/>
    <col min="10753" max="10753" width="2" style="603" customWidth="1"/>
    <col min="10754" max="10754" width="45.28515625" style="603" bestFit="1" customWidth="1"/>
    <col min="10755" max="10755" width="37.28515625" style="603" bestFit="1" customWidth="1"/>
    <col min="10756" max="10756" width="13.7109375" style="603" bestFit="1" customWidth="1"/>
    <col min="10757" max="10757" width="15.28515625" style="603" bestFit="1" customWidth="1"/>
    <col min="10758" max="10758" width="13.7109375" style="603" bestFit="1" customWidth="1"/>
    <col min="10759" max="10759" width="10.140625" style="603" bestFit="1" customWidth="1"/>
    <col min="10760" max="10760" width="9.140625" style="603" bestFit="1" customWidth="1"/>
    <col min="10761" max="10762" width="11.42578125" style="603"/>
    <col min="10763" max="10763" width="13.7109375" style="603" bestFit="1" customWidth="1"/>
    <col min="10764" max="10764" width="11.42578125" style="603"/>
    <col min="10765" max="10765" width="13.7109375" style="603" bestFit="1" customWidth="1"/>
    <col min="10766" max="11008" width="11.42578125" style="603"/>
    <col min="11009" max="11009" width="2" style="603" customWidth="1"/>
    <col min="11010" max="11010" width="45.28515625" style="603" bestFit="1" customWidth="1"/>
    <col min="11011" max="11011" width="37.28515625" style="603" bestFit="1" customWidth="1"/>
    <col min="11012" max="11012" width="13.7109375" style="603" bestFit="1" customWidth="1"/>
    <col min="11013" max="11013" width="15.28515625" style="603" bestFit="1" customWidth="1"/>
    <col min="11014" max="11014" width="13.7109375" style="603" bestFit="1" customWidth="1"/>
    <col min="11015" max="11015" width="10.140625" style="603" bestFit="1" customWidth="1"/>
    <col min="11016" max="11016" width="9.140625" style="603" bestFit="1" customWidth="1"/>
    <col min="11017" max="11018" width="11.42578125" style="603"/>
    <col min="11019" max="11019" width="13.7109375" style="603" bestFit="1" customWidth="1"/>
    <col min="11020" max="11020" width="11.42578125" style="603"/>
    <col min="11021" max="11021" width="13.7109375" style="603" bestFit="1" customWidth="1"/>
    <col min="11022" max="11264" width="11.42578125" style="603"/>
    <col min="11265" max="11265" width="2" style="603" customWidth="1"/>
    <col min="11266" max="11266" width="45.28515625" style="603" bestFit="1" customWidth="1"/>
    <col min="11267" max="11267" width="37.28515625" style="603" bestFit="1" customWidth="1"/>
    <col min="11268" max="11268" width="13.7109375" style="603" bestFit="1" customWidth="1"/>
    <col min="11269" max="11269" width="15.28515625" style="603" bestFit="1" customWidth="1"/>
    <col min="11270" max="11270" width="13.7109375" style="603" bestFit="1" customWidth="1"/>
    <col min="11271" max="11271" width="10.140625" style="603" bestFit="1" customWidth="1"/>
    <col min="11272" max="11272" width="9.140625" style="603" bestFit="1" customWidth="1"/>
    <col min="11273" max="11274" width="11.42578125" style="603"/>
    <col min="11275" max="11275" width="13.7109375" style="603" bestFit="1" customWidth="1"/>
    <col min="11276" max="11276" width="11.42578125" style="603"/>
    <col min="11277" max="11277" width="13.7109375" style="603" bestFit="1" customWidth="1"/>
    <col min="11278" max="11520" width="11.42578125" style="603"/>
    <col min="11521" max="11521" width="2" style="603" customWidth="1"/>
    <col min="11522" max="11522" width="45.28515625" style="603" bestFit="1" customWidth="1"/>
    <col min="11523" max="11523" width="37.28515625" style="603" bestFit="1" customWidth="1"/>
    <col min="11524" max="11524" width="13.7109375" style="603" bestFit="1" customWidth="1"/>
    <col min="11525" max="11525" width="15.28515625" style="603" bestFit="1" customWidth="1"/>
    <col min="11526" max="11526" width="13.7109375" style="603" bestFit="1" customWidth="1"/>
    <col min="11527" max="11527" width="10.140625" style="603" bestFit="1" customWidth="1"/>
    <col min="11528" max="11528" width="9.140625" style="603" bestFit="1" customWidth="1"/>
    <col min="11529" max="11530" width="11.42578125" style="603"/>
    <col min="11531" max="11531" width="13.7109375" style="603" bestFit="1" customWidth="1"/>
    <col min="11532" max="11532" width="11.42578125" style="603"/>
    <col min="11533" max="11533" width="13.7109375" style="603" bestFit="1" customWidth="1"/>
    <col min="11534" max="11776" width="11.42578125" style="603"/>
    <col min="11777" max="11777" width="2" style="603" customWidth="1"/>
    <col min="11778" max="11778" width="45.28515625" style="603" bestFit="1" customWidth="1"/>
    <col min="11779" max="11779" width="37.28515625" style="603" bestFit="1" customWidth="1"/>
    <col min="11780" max="11780" width="13.7109375" style="603" bestFit="1" customWidth="1"/>
    <col min="11781" max="11781" width="15.28515625" style="603" bestFit="1" customWidth="1"/>
    <col min="11782" max="11782" width="13.7109375" style="603" bestFit="1" customWidth="1"/>
    <col min="11783" max="11783" width="10.140625" style="603" bestFit="1" customWidth="1"/>
    <col min="11784" max="11784" width="9.140625" style="603" bestFit="1" customWidth="1"/>
    <col min="11785" max="11786" width="11.42578125" style="603"/>
    <col min="11787" max="11787" width="13.7109375" style="603" bestFit="1" customWidth="1"/>
    <col min="11788" max="11788" width="11.42578125" style="603"/>
    <col min="11789" max="11789" width="13.7109375" style="603" bestFit="1" customWidth="1"/>
    <col min="11790" max="12032" width="11.42578125" style="603"/>
    <col min="12033" max="12033" width="2" style="603" customWidth="1"/>
    <col min="12034" max="12034" width="45.28515625" style="603" bestFit="1" customWidth="1"/>
    <col min="12035" max="12035" width="37.28515625" style="603" bestFit="1" customWidth="1"/>
    <col min="12036" max="12036" width="13.7109375" style="603" bestFit="1" customWidth="1"/>
    <col min="12037" max="12037" width="15.28515625" style="603" bestFit="1" customWidth="1"/>
    <col min="12038" max="12038" width="13.7109375" style="603" bestFit="1" customWidth="1"/>
    <col min="12039" max="12039" width="10.140625" style="603" bestFit="1" customWidth="1"/>
    <col min="12040" max="12040" width="9.140625" style="603" bestFit="1" customWidth="1"/>
    <col min="12041" max="12042" width="11.42578125" style="603"/>
    <col min="12043" max="12043" width="13.7109375" style="603" bestFit="1" customWidth="1"/>
    <col min="12044" max="12044" width="11.42578125" style="603"/>
    <col min="12045" max="12045" width="13.7109375" style="603" bestFit="1" customWidth="1"/>
    <col min="12046" max="12288" width="11.42578125" style="603"/>
    <col min="12289" max="12289" width="2" style="603" customWidth="1"/>
    <col min="12290" max="12290" width="45.28515625" style="603" bestFit="1" customWidth="1"/>
    <col min="12291" max="12291" width="37.28515625" style="603" bestFit="1" customWidth="1"/>
    <col min="12292" max="12292" width="13.7109375" style="603" bestFit="1" customWidth="1"/>
    <col min="12293" max="12293" width="15.28515625" style="603" bestFit="1" customWidth="1"/>
    <col min="12294" max="12294" width="13.7109375" style="603" bestFit="1" customWidth="1"/>
    <col min="12295" max="12295" width="10.140625" style="603" bestFit="1" customWidth="1"/>
    <col min="12296" max="12296" width="9.140625" style="603" bestFit="1" customWidth="1"/>
    <col min="12297" max="12298" width="11.42578125" style="603"/>
    <col min="12299" max="12299" width="13.7109375" style="603" bestFit="1" customWidth="1"/>
    <col min="12300" max="12300" width="11.42578125" style="603"/>
    <col min="12301" max="12301" width="13.7109375" style="603" bestFit="1" customWidth="1"/>
    <col min="12302" max="12544" width="11.42578125" style="603"/>
    <col min="12545" max="12545" width="2" style="603" customWidth="1"/>
    <col min="12546" max="12546" width="45.28515625" style="603" bestFit="1" customWidth="1"/>
    <col min="12547" max="12547" width="37.28515625" style="603" bestFit="1" customWidth="1"/>
    <col min="12548" max="12548" width="13.7109375" style="603" bestFit="1" customWidth="1"/>
    <col min="12549" max="12549" width="15.28515625" style="603" bestFit="1" customWidth="1"/>
    <col min="12550" max="12550" width="13.7109375" style="603" bestFit="1" customWidth="1"/>
    <col min="12551" max="12551" width="10.140625" style="603" bestFit="1" customWidth="1"/>
    <col min="12552" max="12552" width="9.140625" style="603" bestFit="1" customWidth="1"/>
    <col min="12553" max="12554" width="11.42578125" style="603"/>
    <col min="12555" max="12555" width="13.7109375" style="603" bestFit="1" customWidth="1"/>
    <col min="12556" max="12556" width="11.42578125" style="603"/>
    <col min="12557" max="12557" width="13.7109375" style="603" bestFit="1" customWidth="1"/>
    <col min="12558" max="12800" width="11.42578125" style="603"/>
    <col min="12801" max="12801" width="2" style="603" customWidth="1"/>
    <col min="12802" max="12802" width="45.28515625" style="603" bestFit="1" customWidth="1"/>
    <col min="12803" max="12803" width="37.28515625" style="603" bestFit="1" customWidth="1"/>
    <col min="12804" max="12804" width="13.7109375" style="603" bestFit="1" customWidth="1"/>
    <col min="12805" max="12805" width="15.28515625" style="603" bestFit="1" customWidth="1"/>
    <col min="12806" max="12806" width="13.7109375" style="603" bestFit="1" customWidth="1"/>
    <col min="12807" max="12807" width="10.140625" style="603" bestFit="1" customWidth="1"/>
    <col min="12808" max="12808" width="9.140625" style="603" bestFit="1" customWidth="1"/>
    <col min="12809" max="12810" width="11.42578125" style="603"/>
    <col min="12811" max="12811" width="13.7109375" style="603" bestFit="1" customWidth="1"/>
    <col min="12812" max="12812" width="11.42578125" style="603"/>
    <col min="12813" max="12813" width="13.7109375" style="603" bestFit="1" customWidth="1"/>
    <col min="12814" max="13056" width="11.42578125" style="603"/>
    <col min="13057" max="13057" width="2" style="603" customWidth="1"/>
    <col min="13058" max="13058" width="45.28515625" style="603" bestFit="1" customWidth="1"/>
    <col min="13059" max="13059" width="37.28515625" style="603" bestFit="1" customWidth="1"/>
    <col min="13060" max="13060" width="13.7109375" style="603" bestFit="1" customWidth="1"/>
    <col min="13061" max="13061" width="15.28515625" style="603" bestFit="1" customWidth="1"/>
    <col min="13062" max="13062" width="13.7109375" style="603" bestFit="1" customWidth="1"/>
    <col min="13063" max="13063" width="10.140625" style="603" bestFit="1" customWidth="1"/>
    <col min="13064" max="13064" width="9.140625" style="603" bestFit="1" customWidth="1"/>
    <col min="13065" max="13066" width="11.42578125" style="603"/>
    <col min="13067" max="13067" width="13.7109375" style="603" bestFit="1" customWidth="1"/>
    <col min="13068" max="13068" width="11.42578125" style="603"/>
    <col min="13069" max="13069" width="13.7109375" style="603" bestFit="1" customWidth="1"/>
    <col min="13070" max="13312" width="11.42578125" style="603"/>
    <col min="13313" max="13313" width="2" style="603" customWidth="1"/>
    <col min="13314" max="13314" width="45.28515625" style="603" bestFit="1" customWidth="1"/>
    <col min="13315" max="13315" width="37.28515625" style="603" bestFit="1" customWidth="1"/>
    <col min="13316" max="13316" width="13.7109375" style="603" bestFit="1" customWidth="1"/>
    <col min="13317" max="13317" width="15.28515625" style="603" bestFit="1" customWidth="1"/>
    <col min="13318" max="13318" width="13.7109375" style="603" bestFit="1" customWidth="1"/>
    <col min="13319" max="13319" width="10.140625" style="603" bestFit="1" customWidth="1"/>
    <col min="13320" max="13320" width="9.140625" style="603" bestFit="1" customWidth="1"/>
    <col min="13321" max="13322" width="11.42578125" style="603"/>
    <col min="13323" max="13323" width="13.7109375" style="603" bestFit="1" customWidth="1"/>
    <col min="13324" max="13324" width="11.42578125" style="603"/>
    <col min="13325" max="13325" width="13.7109375" style="603" bestFit="1" customWidth="1"/>
    <col min="13326" max="13568" width="11.42578125" style="603"/>
    <col min="13569" max="13569" width="2" style="603" customWidth="1"/>
    <col min="13570" max="13570" width="45.28515625" style="603" bestFit="1" customWidth="1"/>
    <col min="13571" max="13571" width="37.28515625" style="603" bestFit="1" customWidth="1"/>
    <col min="13572" max="13572" width="13.7109375" style="603" bestFit="1" customWidth="1"/>
    <col min="13573" max="13573" width="15.28515625" style="603" bestFit="1" customWidth="1"/>
    <col min="13574" max="13574" width="13.7109375" style="603" bestFit="1" customWidth="1"/>
    <col min="13575" max="13575" width="10.140625" style="603" bestFit="1" customWidth="1"/>
    <col min="13576" max="13576" width="9.140625" style="603" bestFit="1" customWidth="1"/>
    <col min="13577" max="13578" width="11.42578125" style="603"/>
    <col min="13579" max="13579" width="13.7109375" style="603" bestFit="1" customWidth="1"/>
    <col min="13580" max="13580" width="11.42578125" style="603"/>
    <col min="13581" max="13581" width="13.7109375" style="603" bestFit="1" customWidth="1"/>
    <col min="13582" max="13824" width="11.42578125" style="603"/>
    <col min="13825" max="13825" width="2" style="603" customWidth="1"/>
    <col min="13826" max="13826" width="45.28515625" style="603" bestFit="1" customWidth="1"/>
    <col min="13827" max="13827" width="37.28515625" style="603" bestFit="1" customWidth="1"/>
    <col min="13828" max="13828" width="13.7109375" style="603" bestFit="1" customWidth="1"/>
    <col min="13829" max="13829" width="15.28515625" style="603" bestFit="1" customWidth="1"/>
    <col min="13830" max="13830" width="13.7109375" style="603" bestFit="1" customWidth="1"/>
    <col min="13831" max="13831" width="10.140625" style="603" bestFit="1" customWidth="1"/>
    <col min="13832" max="13832" width="9.140625" style="603" bestFit="1" customWidth="1"/>
    <col min="13833" max="13834" width="11.42578125" style="603"/>
    <col min="13835" max="13835" width="13.7109375" style="603" bestFit="1" customWidth="1"/>
    <col min="13836" max="13836" width="11.42578125" style="603"/>
    <col min="13837" max="13837" width="13.7109375" style="603" bestFit="1" customWidth="1"/>
    <col min="13838" max="14080" width="11.42578125" style="603"/>
    <col min="14081" max="14081" width="2" style="603" customWidth="1"/>
    <col min="14082" max="14082" width="45.28515625" style="603" bestFit="1" customWidth="1"/>
    <col min="14083" max="14083" width="37.28515625" style="603" bestFit="1" customWidth="1"/>
    <col min="14084" max="14084" width="13.7109375" style="603" bestFit="1" customWidth="1"/>
    <col min="14085" max="14085" width="15.28515625" style="603" bestFit="1" customWidth="1"/>
    <col min="14086" max="14086" width="13.7109375" style="603" bestFit="1" customWidth="1"/>
    <col min="14087" max="14087" width="10.140625" style="603" bestFit="1" customWidth="1"/>
    <col min="14088" max="14088" width="9.140625" style="603" bestFit="1" customWidth="1"/>
    <col min="14089" max="14090" width="11.42578125" style="603"/>
    <col min="14091" max="14091" width="13.7109375" style="603" bestFit="1" customWidth="1"/>
    <col min="14092" max="14092" width="11.42578125" style="603"/>
    <col min="14093" max="14093" width="13.7109375" style="603" bestFit="1" customWidth="1"/>
    <col min="14094" max="14336" width="11.42578125" style="603"/>
    <col min="14337" max="14337" width="2" style="603" customWidth="1"/>
    <col min="14338" max="14338" width="45.28515625" style="603" bestFit="1" customWidth="1"/>
    <col min="14339" max="14339" width="37.28515625" style="603" bestFit="1" customWidth="1"/>
    <col min="14340" max="14340" width="13.7109375" style="603" bestFit="1" customWidth="1"/>
    <col min="14341" max="14341" width="15.28515625" style="603" bestFit="1" customWidth="1"/>
    <col min="14342" max="14342" width="13.7109375" style="603" bestFit="1" customWidth="1"/>
    <col min="14343" max="14343" width="10.140625" style="603" bestFit="1" customWidth="1"/>
    <col min="14344" max="14344" width="9.140625" style="603" bestFit="1" customWidth="1"/>
    <col min="14345" max="14346" width="11.42578125" style="603"/>
    <col min="14347" max="14347" width="13.7109375" style="603" bestFit="1" customWidth="1"/>
    <col min="14348" max="14348" width="11.42578125" style="603"/>
    <col min="14349" max="14349" width="13.7109375" style="603" bestFit="1" customWidth="1"/>
    <col min="14350" max="14592" width="11.42578125" style="603"/>
    <col min="14593" max="14593" width="2" style="603" customWidth="1"/>
    <col min="14594" max="14594" width="45.28515625" style="603" bestFit="1" customWidth="1"/>
    <col min="14595" max="14595" width="37.28515625" style="603" bestFit="1" customWidth="1"/>
    <col min="14596" max="14596" width="13.7109375" style="603" bestFit="1" customWidth="1"/>
    <col min="14597" max="14597" width="15.28515625" style="603" bestFit="1" customWidth="1"/>
    <col min="14598" max="14598" width="13.7109375" style="603" bestFit="1" customWidth="1"/>
    <col min="14599" max="14599" width="10.140625" style="603" bestFit="1" customWidth="1"/>
    <col min="14600" max="14600" width="9.140625" style="603" bestFit="1" customWidth="1"/>
    <col min="14601" max="14602" width="11.42578125" style="603"/>
    <col min="14603" max="14603" width="13.7109375" style="603" bestFit="1" customWidth="1"/>
    <col min="14604" max="14604" width="11.42578125" style="603"/>
    <col min="14605" max="14605" width="13.7109375" style="603" bestFit="1" customWidth="1"/>
    <col min="14606" max="14848" width="11.42578125" style="603"/>
    <col min="14849" max="14849" width="2" style="603" customWidth="1"/>
    <col min="14850" max="14850" width="45.28515625" style="603" bestFit="1" customWidth="1"/>
    <col min="14851" max="14851" width="37.28515625" style="603" bestFit="1" customWidth="1"/>
    <col min="14852" max="14852" width="13.7109375" style="603" bestFit="1" customWidth="1"/>
    <col min="14853" max="14853" width="15.28515625" style="603" bestFit="1" customWidth="1"/>
    <col min="14854" max="14854" width="13.7109375" style="603" bestFit="1" customWidth="1"/>
    <col min="14855" max="14855" width="10.140625" style="603" bestFit="1" customWidth="1"/>
    <col min="14856" max="14856" width="9.140625" style="603" bestFit="1" customWidth="1"/>
    <col min="14857" max="14858" width="11.42578125" style="603"/>
    <col min="14859" max="14859" width="13.7109375" style="603" bestFit="1" customWidth="1"/>
    <col min="14860" max="14860" width="11.42578125" style="603"/>
    <col min="14861" max="14861" width="13.7109375" style="603" bestFit="1" customWidth="1"/>
    <col min="14862" max="15104" width="11.42578125" style="603"/>
    <col min="15105" max="15105" width="2" style="603" customWidth="1"/>
    <col min="15106" max="15106" width="45.28515625" style="603" bestFit="1" customWidth="1"/>
    <col min="15107" max="15107" width="37.28515625" style="603" bestFit="1" customWidth="1"/>
    <col min="15108" max="15108" width="13.7109375" style="603" bestFit="1" customWidth="1"/>
    <col min="15109" max="15109" width="15.28515625" style="603" bestFit="1" customWidth="1"/>
    <col min="15110" max="15110" width="13.7109375" style="603" bestFit="1" customWidth="1"/>
    <col min="15111" max="15111" width="10.140625" style="603" bestFit="1" customWidth="1"/>
    <col min="15112" max="15112" width="9.140625" style="603" bestFit="1" customWidth="1"/>
    <col min="15113" max="15114" width="11.42578125" style="603"/>
    <col min="15115" max="15115" width="13.7109375" style="603" bestFit="1" customWidth="1"/>
    <col min="15116" max="15116" width="11.42578125" style="603"/>
    <col min="15117" max="15117" width="13.7109375" style="603" bestFit="1" customWidth="1"/>
    <col min="15118" max="15360" width="11.42578125" style="603"/>
    <col min="15361" max="15361" width="2" style="603" customWidth="1"/>
    <col min="15362" max="15362" width="45.28515625" style="603" bestFit="1" customWidth="1"/>
    <col min="15363" max="15363" width="37.28515625" style="603" bestFit="1" customWidth="1"/>
    <col min="15364" max="15364" width="13.7109375" style="603" bestFit="1" customWidth="1"/>
    <col min="15365" max="15365" width="15.28515625" style="603" bestFit="1" customWidth="1"/>
    <col min="15366" max="15366" width="13.7109375" style="603" bestFit="1" customWidth="1"/>
    <col min="15367" max="15367" width="10.140625" style="603" bestFit="1" customWidth="1"/>
    <col min="15368" max="15368" width="9.140625" style="603" bestFit="1" customWidth="1"/>
    <col min="15369" max="15370" width="11.42578125" style="603"/>
    <col min="15371" max="15371" width="13.7109375" style="603" bestFit="1" customWidth="1"/>
    <col min="15372" max="15372" width="11.42578125" style="603"/>
    <col min="15373" max="15373" width="13.7109375" style="603" bestFit="1" customWidth="1"/>
    <col min="15374" max="15616" width="11.42578125" style="603"/>
    <col min="15617" max="15617" width="2" style="603" customWidth="1"/>
    <col min="15618" max="15618" width="45.28515625" style="603" bestFit="1" customWidth="1"/>
    <col min="15619" max="15619" width="37.28515625" style="603" bestFit="1" customWidth="1"/>
    <col min="15620" max="15620" width="13.7109375" style="603" bestFit="1" customWidth="1"/>
    <col min="15621" max="15621" width="15.28515625" style="603" bestFit="1" customWidth="1"/>
    <col min="15622" max="15622" width="13.7109375" style="603" bestFit="1" customWidth="1"/>
    <col min="15623" max="15623" width="10.140625" style="603" bestFit="1" customWidth="1"/>
    <col min="15624" max="15624" width="9.140625" style="603" bestFit="1" customWidth="1"/>
    <col min="15625" max="15626" width="11.42578125" style="603"/>
    <col min="15627" max="15627" width="13.7109375" style="603" bestFit="1" customWidth="1"/>
    <col min="15628" max="15628" width="11.42578125" style="603"/>
    <col min="15629" max="15629" width="13.7109375" style="603" bestFit="1" customWidth="1"/>
    <col min="15630" max="15872" width="11.42578125" style="603"/>
    <col min="15873" max="15873" width="2" style="603" customWidth="1"/>
    <col min="15874" max="15874" width="45.28515625" style="603" bestFit="1" customWidth="1"/>
    <col min="15875" max="15875" width="37.28515625" style="603" bestFit="1" customWidth="1"/>
    <col min="15876" max="15876" width="13.7109375" style="603" bestFit="1" customWidth="1"/>
    <col min="15877" max="15877" width="15.28515625" style="603" bestFit="1" customWidth="1"/>
    <col min="15878" max="15878" width="13.7109375" style="603" bestFit="1" customWidth="1"/>
    <col min="15879" max="15879" width="10.140625" style="603" bestFit="1" customWidth="1"/>
    <col min="15880" max="15880" width="9.140625" style="603" bestFit="1" customWidth="1"/>
    <col min="15881" max="15882" width="11.42578125" style="603"/>
    <col min="15883" max="15883" width="13.7109375" style="603" bestFit="1" customWidth="1"/>
    <col min="15884" max="15884" width="11.42578125" style="603"/>
    <col min="15885" max="15885" width="13.7109375" style="603" bestFit="1" customWidth="1"/>
    <col min="15886" max="16128" width="11.42578125" style="603"/>
    <col min="16129" max="16129" width="2" style="603" customWidth="1"/>
    <col min="16130" max="16130" width="45.28515625" style="603" bestFit="1" customWidth="1"/>
    <col min="16131" max="16131" width="37.28515625" style="603" bestFit="1" customWidth="1"/>
    <col min="16132" max="16132" width="13.7109375" style="603" bestFit="1" customWidth="1"/>
    <col min="16133" max="16133" width="15.28515625" style="603" bestFit="1" customWidth="1"/>
    <col min="16134" max="16134" width="13.7109375" style="603" bestFit="1" customWidth="1"/>
    <col min="16135" max="16135" width="10.140625" style="603" bestFit="1" customWidth="1"/>
    <col min="16136" max="16136" width="9.140625" style="603" bestFit="1" customWidth="1"/>
    <col min="16137" max="16138" width="11.42578125" style="603"/>
    <col min="16139" max="16139" width="13.7109375" style="603" bestFit="1" customWidth="1"/>
    <col min="16140" max="16140" width="11.42578125" style="603"/>
    <col min="16141" max="16141" width="13.7109375" style="603" bestFit="1" customWidth="1"/>
    <col min="16142" max="16384" width="11.42578125" style="603"/>
  </cols>
  <sheetData>
    <row r="1" spans="2:15" ht="25.5" customHeight="1" x14ac:dyDescent="0.2">
      <c r="B1" s="753" t="s">
        <v>200</v>
      </c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</row>
    <row r="2" spans="2:15" ht="15.75" thickBot="1" x14ac:dyDescent="0.25">
      <c r="B2" s="299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</row>
    <row r="3" spans="2:15" ht="14.25" thickTop="1" thickBot="1" x14ac:dyDescent="0.25">
      <c r="B3" s="754" t="s">
        <v>32</v>
      </c>
      <c r="C3" s="755" t="s">
        <v>33</v>
      </c>
      <c r="D3" s="756" t="s">
        <v>34</v>
      </c>
      <c r="E3" s="756"/>
      <c r="F3" s="756"/>
      <c r="G3" s="757" t="s">
        <v>35</v>
      </c>
      <c r="H3" s="757"/>
      <c r="I3" s="757"/>
      <c r="J3" s="757"/>
      <c r="K3" s="757"/>
      <c r="L3" s="757"/>
      <c r="M3" s="757"/>
      <c r="N3" s="757"/>
      <c r="O3" s="757"/>
    </row>
    <row r="4" spans="2:15" ht="116.25" thickTop="1" thickBot="1" x14ac:dyDescent="0.25">
      <c r="B4" s="754"/>
      <c r="C4" s="755"/>
      <c r="D4" s="605" t="s">
        <v>36</v>
      </c>
      <c r="E4" s="606" t="s">
        <v>37</v>
      </c>
      <c r="F4" s="607" t="s">
        <v>38</v>
      </c>
      <c r="G4" s="608" t="s">
        <v>39</v>
      </c>
      <c r="H4" s="608" t="s">
        <v>40</v>
      </c>
      <c r="I4" s="608" t="s">
        <v>41</v>
      </c>
      <c r="J4" s="608" t="s">
        <v>42</v>
      </c>
      <c r="K4" s="608" t="s">
        <v>43</v>
      </c>
      <c r="L4" s="608" t="s">
        <v>147</v>
      </c>
      <c r="M4" s="608" t="s">
        <v>148</v>
      </c>
      <c r="N4" s="608" t="s">
        <v>44</v>
      </c>
      <c r="O4" s="609" t="s">
        <v>45</v>
      </c>
    </row>
    <row r="5" spans="2:15" ht="14.25" thickTop="1" thickBot="1" x14ac:dyDescent="0.25">
      <c r="B5" s="758" t="s">
        <v>46</v>
      </c>
      <c r="C5" s="610" t="s">
        <v>87</v>
      </c>
      <c r="D5" s="611" t="s">
        <v>249</v>
      </c>
      <c r="E5" s="612">
        <v>0</v>
      </c>
      <c r="F5" s="613" t="s">
        <v>249</v>
      </c>
      <c r="G5" s="614">
        <v>0</v>
      </c>
      <c r="H5" s="614">
        <v>0</v>
      </c>
      <c r="I5" s="614">
        <v>0</v>
      </c>
      <c r="J5" s="614">
        <v>0</v>
      </c>
      <c r="K5" s="612" t="s">
        <v>249</v>
      </c>
      <c r="L5" s="612">
        <v>0</v>
      </c>
      <c r="M5" s="615" t="s">
        <v>249</v>
      </c>
      <c r="N5" s="616">
        <v>0</v>
      </c>
      <c r="O5" s="617">
        <v>0</v>
      </c>
    </row>
    <row r="6" spans="2:15" ht="14.25" thickTop="1" thickBot="1" x14ac:dyDescent="0.25">
      <c r="B6" s="758"/>
      <c r="C6" s="618" t="s">
        <v>169</v>
      </c>
      <c r="D6" s="619">
        <v>0</v>
      </c>
      <c r="E6" s="620">
        <v>0</v>
      </c>
      <c r="F6" s="476">
        <v>0</v>
      </c>
      <c r="G6" s="621">
        <v>0</v>
      </c>
      <c r="H6" s="621">
        <v>0</v>
      </c>
      <c r="I6" s="621">
        <v>0</v>
      </c>
      <c r="J6" s="621">
        <v>0</v>
      </c>
      <c r="K6" s="620">
        <f t="shared" ref="K6:K15" si="0">L6+M6</f>
        <v>0</v>
      </c>
      <c r="L6" s="620">
        <v>0</v>
      </c>
      <c r="M6" s="615">
        <v>0</v>
      </c>
      <c r="N6" s="622">
        <v>0</v>
      </c>
      <c r="O6" s="623">
        <v>0</v>
      </c>
    </row>
    <row r="7" spans="2:15" ht="14.25" thickTop="1" thickBot="1" x14ac:dyDescent="0.25">
      <c r="B7" s="758"/>
      <c r="C7" s="618" t="s">
        <v>201</v>
      </c>
      <c r="D7" s="619">
        <v>96635.15</v>
      </c>
      <c r="E7" s="620">
        <v>1392</v>
      </c>
      <c r="F7" s="476">
        <v>95243.15</v>
      </c>
      <c r="G7" s="621">
        <v>0</v>
      </c>
      <c r="H7" s="621">
        <v>0</v>
      </c>
      <c r="I7" s="621">
        <v>0</v>
      </c>
      <c r="J7" s="621">
        <v>0</v>
      </c>
      <c r="K7" s="620">
        <f t="shared" si="0"/>
        <v>203774.82</v>
      </c>
      <c r="L7" s="620">
        <v>0</v>
      </c>
      <c r="M7" s="615">
        <v>203774.82</v>
      </c>
      <c r="N7" s="622">
        <v>0</v>
      </c>
      <c r="O7" s="624">
        <v>21.8</v>
      </c>
    </row>
    <row r="8" spans="2:15" ht="14.25" thickTop="1" thickBot="1" x14ac:dyDescent="0.25">
      <c r="B8" s="758"/>
      <c r="C8" s="625" t="s">
        <v>170</v>
      </c>
      <c r="D8" s="626" t="s">
        <v>249</v>
      </c>
      <c r="E8" s="627">
        <v>0</v>
      </c>
      <c r="F8" s="628" t="s">
        <v>249</v>
      </c>
      <c r="G8" s="629">
        <v>0</v>
      </c>
      <c r="H8" s="629">
        <v>0</v>
      </c>
      <c r="I8" s="629">
        <v>0</v>
      </c>
      <c r="J8" s="629">
        <v>0</v>
      </c>
      <c r="K8" s="630" t="s">
        <v>249</v>
      </c>
      <c r="L8" s="630" t="s">
        <v>249</v>
      </c>
      <c r="M8" s="615" t="s">
        <v>249</v>
      </c>
      <c r="N8" s="631">
        <v>0</v>
      </c>
      <c r="O8" s="632">
        <v>0</v>
      </c>
    </row>
    <row r="9" spans="2:15" ht="14.25" thickTop="1" thickBot="1" x14ac:dyDescent="0.25">
      <c r="B9" s="758"/>
      <c r="C9" s="618" t="s">
        <v>47</v>
      </c>
      <c r="D9" s="619">
        <v>0</v>
      </c>
      <c r="E9" s="620">
        <v>0</v>
      </c>
      <c r="F9" s="476">
        <v>0</v>
      </c>
      <c r="G9" s="621">
        <v>0</v>
      </c>
      <c r="H9" s="621">
        <v>0</v>
      </c>
      <c r="I9" s="621">
        <v>0</v>
      </c>
      <c r="J9" s="621">
        <v>0</v>
      </c>
      <c r="K9" s="620">
        <f t="shared" si="0"/>
        <v>0</v>
      </c>
      <c r="L9" s="620">
        <v>0</v>
      </c>
      <c r="M9" s="620">
        <v>0</v>
      </c>
      <c r="N9" s="622">
        <v>0</v>
      </c>
      <c r="O9" s="624">
        <v>0</v>
      </c>
    </row>
    <row r="10" spans="2:15" ht="14.25" thickTop="1" thickBot="1" x14ac:dyDescent="0.25">
      <c r="B10" s="758"/>
      <c r="C10" s="618" t="s">
        <v>202</v>
      </c>
      <c r="D10" s="626" t="s">
        <v>249</v>
      </c>
      <c r="E10" s="620">
        <v>0</v>
      </c>
      <c r="F10" s="476" t="s">
        <v>249</v>
      </c>
      <c r="G10" s="621">
        <v>0</v>
      </c>
      <c r="H10" s="621">
        <v>0</v>
      </c>
      <c r="I10" s="621">
        <v>0</v>
      </c>
      <c r="J10" s="621">
        <v>0</v>
      </c>
      <c r="K10" s="620" t="s">
        <v>249</v>
      </c>
      <c r="L10" s="620">
        <v>0</v>
      </c>
      <c r="M10" s="620" t="s">
        <v>249</v>
      </c>
      <c r="N10" s="622">
        <v>0</v>
      </c>
      <c r="O10" s="624">
        <v>0</v>
      </c>
    </row>
    <row r="11" spans="2:15" ht="14.25" thickTop="1" thickBot="1" x14ac:dyDescent="0.25">
      <c r="B11" s="758"/>
      <c r="C11" s="618" t="s">
        <v>171</v>
      </c>
      <c r="D11" s="619">
        <v>0</v>
      </c>
      <c r="E11" s="620">
        <v>0</v>
      </c>
      <c r="F11" s="476">
        <v>0</v>
      </c>
      <c r="G11" s="621">
        <v>0</v>
      </c>
      <c r="H11" s="621">
        <v>0</v>
      </c>
      <c r="I11" s="621">
        <v>0</v>
      </c>
      <c r="J11" s="621">
        <v>0</v>
      </c>
      <c r="K11" s="620">
        <f t="shared" si="0"/>
        <v>0</v>
      </c>
      <c r="L11" s="620">
        <v>0</v>
      </c>
      <c r="M11" s="620">
        <v>0</v>
      </c>
      <c r="N11" s="622">
        <v>0</v>
      </c>
      <c r="O11" s="624">
        <v>0</v>
      </c>
    </row>
    <row r="12" spans="2:15" ht="14.25" thickTop="1" thickBot="1" x14ac:dyDescent="0.25">
      <c r="B12" s="758"/>
      <c r="C12" s="618" t="s">
        <v>172</v>
      </c>
      <c r="D12" s="626" t="s">
        <v>249</v>
      </c>
      <c r="E12" s="620">
        <v>0</v>
      </c>
      <c r="F12" s="476" t="s">
        <v>249</v>
      </c>
      <c r="G12" s="621">
        <v>0</v>
      </c>
      <c r="H12" s="621">
        <v>0</v>
      </c>
      <c r="I12" s="621">
        <v>0</v>
      </c>
      <c r="J12" s="621">
        <v>0</v>
      </c>
      <c r="K12" s="620" t="s">
        <v>249</v>
      </c>
      <c r="L12" s="620">
        <v>0</v>
      </c>
      <c r="M12" s="620" t="s">
        <v>249</v>
      </c>
      <c r="N12" s="622">
        <v>0</v>
      </c>
      <c r="O12" s="624">
        <v>0</v>
      </c>
    </row>
    <row r="13" spans="2:15" ht="14.25" thickTop="1" thickBot="1" x14ac:dyDescent="0.25">
      <c r="B13" s="758"/>
      <c r="C13" s="618" t="s">
        <v>173</v>
      </c>
      <c r="D13" s="626" t="s">
        <v>249</v>
      </c>
      <c r="E13" s="620">
        <v>0</v>
      </c>
      <c r="F13" s="476" t="s">
        <v>249</v>
      </c>
      <c r="G13" s="621">
        <v>0</v>
      </c>
      <c r="H13" s="621">
        <v>0</v>
      </c>
      <c r="I13" s="621">
        <v>0</v>
      </c>
      <c r="J13" s="621">
        <v>0</v>
      </c>
      <c r="K13" s="620" t="s">
        <v>249</v>
      </c>
      <c r="L13" s="620">
        <v>0</v>
      </c>
      <c r="M13" s="620" t="s">
        <v>249</v>
      </c>
      <c r="N13" s="622">
        <v>0</v>
      </c>
      <c r="O13" s="624">
        <v>0</v>
      </c>
    </row>
    <row r="14" spans="2:15" ht="14.25" thickTop="1" thickBot="1" x14ac:dyDescent="0.25">
      <c r="B14" s="758"/>
      <c r="C14" s="618" t="s">
        <v>174</v>
      </c>
      <c r="D14" s="626" t="s">
        <v>249</v>
      </c>
      <c r="E14" s="620">
        <v>0</v>
      </c>
      <c r="F14" s="476" t="s">
        <v>249</v>
      </c>
      <c r="G14" s="621">
        <v>0</v>
      </c>
      <c r="H14" s="621">
        <v>0</v>
      </c>
      <c r="I14" s="621">
        <v>0</v>
      </c>
      <c r="J14" s="621">
        <v>0</v>
      </c>
      <c r="K14" s="620" t="s">
        <v>249</v>
      </c>
      <c r="L14" s="620">
        <v>0</v>
      </c>
      <c r="M14" s="620" t="s">
        <v>249</v>
      </c>
      <c r="N14" s="622">
        <v>0</v>
      </c>
      <c r="O14" s="624">
        <v>0</v>
      </c>
    </row>
    <row r="15" spans="2:15" ht="13.5" thickTop="1" x14ac:dyDescent="0.2">
      <c r="B15" s="758"/>
      <c r="C15" s="633" t="s">
        <v>49</v>
      </c>
      <c r="D15" s="634">
        <v>0</v>
      </c>
      <c r="E15" s="635">
        <v>0</v>
      </c>
      <c r="F15" s="636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f t="shared" si="0"/>
        <v>0</v>
      </c>
      <c r="L15" s="635">
        <v>0</v>
      </c>
      <c r="M15" s="620">
        <v>0</v>
      </c>
      <c r="N15" s="637">
        <v>0</v>
      </c>
      <c r="O15" s="638">
        <v>0</v>
      </c>
    </row>
    <row r="16" spans="2:15" ht="12.75" x14ac:dyDescent="0.2">
      <c r="B16" s="774" t="s">
        <v>50</v>
      </c>
      <c r="C16" s="774"/>
      <c r="D16" s="639">
        <v>942088.9800000001</v>
      </c>
      <c r="E16" s="640">
        <v>1392</v>
      </c>
      <c r="F16" s="641">
        <v>940696.9800000001</v>
      </c>
      <c r="G16" s="642">
        <v>0</v>
      </c>
      <c r="H16" s="643">
        <v>0</v>
      </c>
      <c r="I16" s="640">
        <v>0</v>
      </c>
      <c r="J16" s="640">
        <v>0</v>
      </c>
      <c r="K16" s="644">
        <v>597505.35</v>
      </c>
      <c r="L16" s="644" t="s">
        <v>249</v>
      </c>
      <c r="M16" s="644">
        <v>597157.59</v>
      </c>
      <c r="N16" s="644">
        <v>0</v>
      </c>
      <c r="O16" s="645">
        <v>21.8</v>
      </c>
    </row>
    <row r="17" spans="2:15" ht="12.75" x14ac:dyDescent="0.2">
      <c r="B17" s="742" t="s">
        <v>51</v>
      </c>
      <c r="C17" s="646" t="s">
        <v>215</v>
      </c>
      <c r="D17" s="647">
        <v>0</v>
      </c>
      <c r="E17" s="648">
        <v>0</v>
      </c>
      <c r="F17" s="649">
        <v>0</v>
      </c>
      <c r="G17" s="650">
        <v>0</v>
      </c>
      <c r="H17" s="650">
        <v>0</v>
      </c>
      <c r="I17" s="650">
        <v>45.6</v>
      </c>
      <c r="J17" s="650" t="s">
        <v>249</v>
      </c>
      <c r="K17" s="648">
        <f>L17+M17</f>
        <v>0</v>
      </c>
      <c r="L17" s="648">
        <v>0</v>
      </c>
      <c r="M17" s="648">
        <v>0</v>
      </c>
      <c r="N17" s="616">
        <v>0</v>
      </c>
      <c r="O17" s="651">
        <v>0</v>
      </c>
    </row>
    <row r="18" spans="2:15" ht="12.75" x14ac:dyDescent="0.2">
      <c r="B18" s="742"/>
      <c r="C18" s="633" t="s">
        <v>54</v>
      </c>
      <c r="D18" s="652">
        <v>510690</v>
      </c>
      <c r="E18" s="627">
        <v>0</v>
      </c>
      <c r="F18" s="653">
        <v>510690</v>
      </c>
      <c r="G18" s="635">
        <v>0</v>
      </c>
      <c r="H18" s="635">
        <v>0</v>
      </c>
      <c r="I18" s="635">
        <v>0</v>
      </c>
      <c r="J18" s="635">
        <v>0</v>
      </c>
      <c r="K18" s="627">
        <v>0</v>
      </c>
      <c r="L18" s="627">
        <v>0</v>
      </c>
      <c r="M18" s="627">
        <v>0</v>
      </c>
      <c r="N18" s="620">
        <v>518.49</v>
      </c>
      <c r="O18" s="654">
        <v>0</v>
      </c>
    </row>
    <row r="19" spans="2:15" ht="12.75" x14ac:dyDescent="0.2">
      <c r="B19" s="742"/>
      <c r="C19" s="618" t="s">
        <v>203</v>
      </c>
      <c r="D19" s="619">
        <v>33330</v>
      </c>
      <c r="E19" s="620">
        <v>0</v>
      </c>
      <c r="F19" s="655">
        <v>33330</v>
      </c>
      <c r="G19" s="621">
        <v>2509.7199999999998</v>
      </c>
      <c r="H19" s="621">
        <v>0</v>
      </c>
      <c r="I19" s="621" t="s">
        <v>249</v>
      </c>
      <c r="J19" s="621">
        <v>2351.13</v>
      </c>
      <c r="K19" s="620">
        <f t="shared" ref="K19:K41" si="1">L19+M19</f>
        <v>0</v>
      </c>
      <c r="L19" s="620">
        <v>0</v>
      </c>
      <c r="M19" s="620">
        <v>0</v>
      </c>
      <c r="N19" s="620" t="s">
        <v>249</v>
      </c>
      <c r="O19" s="624">
        <v>2.74</v>
      </c>
    </row>
    <row r="20" spans="2:15" ht="12.75" x14ac:dyDescent="0.2">
      <c r="B20" s="742"/>
      <c r="C20" s="618" t="s">
        <v>47</v>
      </c>
      <c r="D20" s="619">
        <v>51776.4</v>
      </c>
      <c r="E20" s="620">
        <v>15676.4</v>
      </c>
      <c r="F20" s="655">
        <v>36100</v>
      </c>
      <c r="G20" s="621">
        <v>0</v>
      </c>
      <c r="H20" s="621">
        <v>0</v>
      </c>
      <c r="I20" s="621">
        <v>0</v>
      </c>
      <c r="J20" s="621">
        <v>1444.16</v>
      </c>
      <c r="K20" s="620">
        <f t="shared" si="1"/>
        <v>0</v>
      </c>
      <c r="L20" s="620">
        <v>0</v>
      </c>
      <c r="M20" s="620">
        <v>0</v>
      </c>
      <c r="N20" s="622">
        <v>69.03</v>
      </c>
      <c r="O20" s="624">
        <v>0</v>
      </c>
    </row>
    <row r="21" spans="2:15" ht="12.75" x14ac:dyDescent="0.2">
      <c r="B21" s="742"/>
      <c r="C21" s="618" t="s">
        <v>58</v>
      </c>
      <c r="D21" s="652">
        <v>0</v>
      </c>
      <c r="E21" s="620">
        <v>0</v>
      </c>
      <c r="F21" s="655">
        <v>0</v>
      </c>
      <c r="G21" s="621">
        <v>0</v>
      </c>
      <c r="H21" s="621">
        <v>0</v>
      </c>
      <c r="I21" s="621">
        <v>0</v>
      </c>
      <c r="J21" s="621">
        <v>0</v>
      </c>
      <c r="K21" s="620">
        <f t="shared" si="1"/>
        <v>0</v>
      </c>
      <c r="L21" s="620">
        <v>0</v>
      </c>
      <c r="M21" s="620">
        <v>0</v>
      </c>
      <c r="N21" s="622">
        <v>0.13</v>
      </c>
      <c r="O21" s="624">
        <v>0</v>
      </c>
    </row>
    <row r="22" spans="2:15" ht="12.75" x14ac:dyDescent="0.2">
      <c r="B22" s="742"/>
      <c r="C22" s="618" t="s">
        <v>150</v>
      </c>
      <c r="D22" s="656">
        <v>0</v>
      </c>
      <c r="E22" s="620">
        <v>0</v>
      </c>
      <c r="F22" s="655">
        <v>0</v>
      </c>
      <c r="G22" s="621">
        <v>0</v>
      </c>
      <c r="H22" s="621">
        <v>0</v>
      </c>
      <c r="I22" s="621">
        <v>0</v>
      </c>
      <c r="J22" s="621">
        <v>0</v>
      </c>
      <c r="K22" s="620">
        <f t="shared" si="1"/>
        <v>0</v>
      </c>
      <c r="L22" s="620">
        <v>0</v>
      </c>
      <c r="M22" s="620">
        <v>0</v>
      </c>
      <c r="N22" s="622">
        <v>0</v>
      </c>
      <c r="O22" s="624">
        <v>0</v>
      </c>
    </row>
    <row r="23" spans="2:15" ht="12.75" x14ac:dyDescent="0.2">
      <c r="B23" s="742"/>
      <c r="C23" s="618" t="s">
        <v>204</v>
      </c>
      <c r="D23" s="626" t="s">
        <v>249</v>
      </c>
      <c r="E23" s="620" t="s">
        <v>249</v>
      </c>
      <c r="F23" s="655">
        <v>0</v>
      </c>
      <c r="G23" s="621">
        <v>0</v>
      </c>
      <c r="H23" s="621">
        <v>0</v>
      </c>
      <c r="I23" s="621">
        <v>0</v>
      </c>
      <c r="J23" s="621" t="s">
        <v>249</v>
      </c>
      <c r="K23" s="620">
        <f t="shared" si="1"/>
        <v>0</v>
      </c>
      <c r="L23" s="620">
        <v>0</v>
      </c>
      <c r="M23" s="620">
        <v>0</v>
      </c>
      <c r="N23" s="622">
        <v>77.87</v>
      </c>
      <c r="O23" s="624">
        <v>0</v>
      </c>
    </row>
    <row r="24" spans="2:15" ht="12.75" x14ac:dyDescent="0.2">
      <c r="B24" s="742"/>
      <c r="C24" s="618" t="s">
        <v>60</v>
      </c>
      <c r="D24" s="619">
        <v>0</v>
      </c>
      <c r="E24" s="620">
        <v>0</v>
      </c>
      <c r="F24" s="655">
        <v>0</v>
      </c>
      <c r="G24" s="621">
        <v>0</v>
      </c>
      <c r="H24" s="621">
        <v>0</v>
      </c>
      <c r="I24" s="621">
        <v>0</v>
      </c>
      <c r="J24" s="621">
        <v>1.08</v>
      </c>
      <c r="K24" s="620">
        <f t="shared" si="1"/>
        <v>0</v>
      </c>
      <c r="L24" s="620">
        <v>0</v>
      </c>
      <c r="M24" s="620">
        <v>0</v>
      </c>
      <c r="N24" s="622">
        <v>0</v>
      </c>
      <c r="O24" s="624">
        <v>1.43</v>
      </c>
    </row>
    <row r="25" spans="2:15" ht="12.75" x14ac:dyDescent="0.2">
      <c r="B25" s="742"/>
      <c r="C25" s="618" t="s">
        <v>61</v>
      </c>
      <c r="D25" s="619">
        <v>0</v>
      </c>
      <c r="E25" s="620">
        <v>0</v>
      </c>
      <c r="F25" s="655">
        <v>0</v>
      </c>
      <c r="G25" s="621">
        <v>0</v>
      </c>
      <c r="H25" s="621">
        <v>0</v>
      </c>
      <c r="I25" s="621">
        <v>50</v>
      </c>
      <c r="J25" s="621">
        <v>0</v>
      </c>
      <c r="K25" s="620">
        <f t="shared" si="1"/>
        <v>0</v>
      </c>
      <c r="L25" s="620">
        <v>0</v>
      </c>
      <c r="M25" s="620">
        <v>0</v>
      </c>
      <c r="N25" s="622">
        <v>0</v>
      </c>
      <c r="O25" s="624">
        <v>4.4800000000000004</v>
      </c>
    </row>
    <row r="26" spans="2:15" ht="12.75" x14ac:dyDescent="0.2">
      <c r="B26" s="742"/>
      <c r="C26" s="618" t="s">
        <v>62</v>
      </c>
      <c r="D26" s="619">
        <v>0</v>
      </c>
      <c r="E26" s="620">
        <v>0</v>
      </c>
      <c r="F26" s="655">
        <v>0</v>
      </c>
      <c r="G26" s="621">
        <v>0</v>
      </c>
      <c r="H26" s="621">
        <v>0</v>
      </c>
      <c r="I26" s="621">
        <v>0</v>
      </c>
      <c r="J26" s="621">
        <v>0</v>
      </c>
      <c r="K26" s="620">
        <f t="shared" si="1"/>
        <v>0</v>
      </c>
      <c r="L26" s="620">
        <v>0</v>
      </c>
      <c r="M26" s="620">
        <v>0</v>
      </c>
      <c r="N26" s="622">
        <v>0</v>
      </c>
      <c r="O26" s="624">
        <v>9.66</v>
      </c>
    </row>
    <row r="27" spans="2:15" ht="12.75" x14ac:dyDescent="0.2">
      <c r="B27" s="742"/>
      <c r="C27" s="633" t="s">
        <v>107</v>
      </c>
      <c r="D27" s="619">
        <v>0</v>
      </c>
      <c r="E27" s="620">
        <v>0</v>
      </c>
      <c r="F27" s="655">
        <v>0</v>
      </c>
      <c r="G27" s="621">
        <v>0</v>
      </c>
      <c r="H27" s="621">
        <v>0</v>
      </c>
      <c r="I27" s="621">
        <v>0</v>
      </c>
      <c r="J27" s="621">
        <v>61.1</v>
      </c>
      <c r="K27" s="657">
        <f t="shared" si="1"/>
        <v>0</v>
      </c>
      <c r="L27" s="657">
        <v>0</v>
      </c>
      <c r="M27" s="657">
        <v>0</v>
      </c>
      <c r="N27" s="658">
        <v>0</v>
      </c>
      <c r="O27" s="624">
        <v>0</v>
      </c>
    </row>
    <row r="28" spans="2:15" ht="12.75" x14ac:dyDescent="0.2">
      <c r="B28" s="742"/>
      <c r="C28" s="618" t="s">
        <v>177</v>
      </c>
      <c r="D28" s="619">
        <v>0</v>
      </c>
      <c r="E28" s="620">
        <v>0</v>
      </c>
      <c r="F28" s="655">
        <v>0</v>
      </c>
      <c r="G28" s="621">
        <v>0</v>
      </c>
      <c r="H28" s="621">
        <v>0</v>
      </c>
      <c r="I28" s="621">
        <v>100</v>
      </c>
      <c r="J28" s="621">
        <v>0</v>
      </c>
      <c r="K28" s="620">
        <f t="shared" si="1"/>
        <v>0</v>
      </c>
      <c r="L28" s="620">
        <v>0</v>
      </c>
      <c r="M28" s="620">
        <v>0</v>
      </c>
      <c r="N28" s="622">
        <v>0</v>
      </c>
      <c r="O28" s="624">
        <v>0</v>
      </c>
    </row>
    <row r="29" spans="2:15" ht="12.75" x14ac:dyDescent="0.2">
      <c r="B29" s="742"/>
      <c r="C29" s="618" t="s">
        <v>152</v>
      </c>
      <c r="D29" s="619">
        <v>0</v>
      </c>
      <c r="E29" s="630">
        <v>0</v>
      </c>
      <c r="F29" s="659">
        <v>0</v>
      </c>
      <c r="G29" s="629">
        <v>0</v>
      </c>
      <c r="H29" s="629">
        <v>0</v>
      </c>
      <c r="I29" s="621">
        <v>0</v>
      </c>
      <c r="J29" s="629">
        <v>2.13</v>
      </c>
      <c r="K29" s="620">
        <f t="shared" si="1"/>
        <v>0</v>
      </c>
      <c r="L29" s="620">
        <v>0</v>
      </c>
      <c r="M29" s="620">
        <v>0</v>
      </c>
      <c r="N29" s="658">
        <v>0</v>
      </c>
      <c r="O29" s="624">
        <v>0</v>
      </c>
    </row>
    <row r="30" spans="2:15" ht="12.75" x14ac:dyDescent="0.2">
      <c r="B30" s="742"/>
      <c r="C30" s="618" t="s">
        <v>153</v>
      </c>
      <c r="D30" s="619">
        <v>0</v>
      </c>
      <c r="E30" s="630">
        <v>0</v>
      </c>
      <c r="F30" s="659">
        <v>0</v>
      </c>
      <c r="G30" s="629">
        <v>0</v>
      </c>
      <c r="H30" s="629">
        <v>0</v>
      </c>
      <c r="I30" s="621">
        <v>0</v>
      </c>
      <c r="J30" s="635">
        <v>85.75</v>
      </c>
      <c r="K30" s="615">
        <f t="shared" si="1"/>
        <v>0</v>
      </c>
      <c r="L30" s="615">
        <v>0</v>
      </c>
      <c r="M30" s="615">
        <v>0</v>
      </c>
      <c r="N30" s="660">
        <v>0</v>
      </c>
      <c r="O30" s="624">
        <v>0</v>
      </c>
    </row>
    <row r="31" spans="2:15" ht="12.75" x14ac:dyDescent="0.2">
      <c r="B31" s="742"/>
      <c r="C31" s="618" t="s">
        <v>178</v>
      </c>
      <c r="D31" s="661">
        <v>0</v>
      </c>
      <c r="E31" s="627">
        <v>0</v>
      </c>
      <c r="F31" s="653">
        <v>0</v>
      </c>
      <c r="G31" s="635">
        <v>0</v>
      </c>
      <c r="H31" s="635">
        <v>0</v>
      </c>
      <c r="I31" s="615">
        <v>0</v>
      </c>
      <c r="J31" s="615">
        <v>0</v>
      </c>
      <c r="K31" s="662">
        <f t="shared" si="1"/>
        <v>0</v>
      </c>
      <c r="L31" s="662">
        <v>0</v>
      </c>
      <c r="M31" s="662">
        <v>0</v>
      </c>
      <c r="N31" s="615">
        <v>0</v>
      </c>
      <c r="O31" s="663">
        <v>0</v>
      </c>
    </row>
    <row r="32" spans="2:15" ht="12.75" x14ac:dyDescent="0.2">
      <c r="B32" s="742"/>
      <c r="C32" s="618" t="s">
        <v>179</v>
      </c>
      <c r="D32" s="619">
        <v>0</v>
      </c>
      <c r="E32" s="620">
        <v>0</v>
      </c>
      <c r="F32" s="655">
        <v>0</v>
      </c>
      <c r="G32" s="621">
        <v>0</v>
      </c>
      <c r="H32" s="621">
        <v>0</v>
      </c>
      <c r="I32" s="621">
        <v>0</v>
      </c>
      <c r="J32" s="615">
        <v>39.89</v>
      </c>
      <c r="K32" s="621">
        <f t="shared" si="1"/>
        <v>0</v>
      </c>
      <c r="L32" s="621">
        <v>0</v>
      </c>
      <c r="M32" s="621">
        <v>0</v>
      </c>
      <c r="N32" s="622">
        <v>0</v>
      </c>
      <c r="O32" s="663">
        <v>0</v>
      </c>
    </row>
    <row r="33" spans="2:15" ht="12.75" x14ac:dyDescent="0.2">
      <c r="B33" s="742"/>
      <c r="C33" s="618" t="s">
        <v>180</v>
      </c>
      <c r="D33" s="619">
        <v>0</v>
      </c>
      <c r="E33" s="620">
        <v>0</v>
      </c>
      <c r="F33" s="655">
        <v>0</v>
      </c>
      <c r="G33" s="621">
        <v>0</v>
      </c>
      <c r="H33" s="621">
        <v>0</v>
      </c>
      <c r="I33" s="621">
        <v>0</v>
      </c>
      <c r="J33" s="621">
        <v>0.73</v>
      </c>
      <c r="K33" s="629">
        <f t="shared" si="1"/>
        <v>0</v>
      </c>
      <c r="L33" s="629">
        <v>0</v>
      </c>
      <c r="M33" s="629">
        <v>0</v>
      </c>
      <c r="N33" s="631">
        <v>0</v>
      </c>
      <c r="O33" s="663">
        <v>0</v>
      </c>
    </row>
    <row r="34" spans="2:15" ht="12.75" x14ac:dyDescent="0.2">
      <c r="B34" s="742"/>
      <c r="C34" s="618" t="s">
        <v>181</v>
      </c>
      <c r="D34" s="619">
        <v>0</v>
      </c>
      <c r="E34" s="620">
        <v>0</v>
      </c>
      <c r="F34" s="655">
        <v>0</v>
      </c>
      <c r="G34" s="621">
        <v>0</v>
      </c>
      <c r="H34" s="621">
        <v>0</v>
      </c>
      <c r="I34" s="621">
        <v>0</v>
      </c>
      <c r="J34" s="621">
        <v>42.84</v>
      </c>
      <c r="K34" s="629">
        <f t="shared" si="1"/>
        <v>0</v>
      </c>
      <c r="L34" s="629">
        <v>0</v>
      </c>
      <c r="M34" s="629">
        <v>0</v>
      </c>
      <c r="N34" s="631">
        <v>0</v>
      </c>
      <c r="O34" s="624">
        <v>0</v>
      </c>
    </row>
    <row r="35" spans="2:15" ht="12.75" x14ac:dyDescent="0.2">
      <c r="B35" s="742"/>
      <c r="C35" s="618" t="s">
        <v>182</v>
      </c>
      <c r="D35" s="619">
        <v>0</v>
      </c>
      <c r="E35" s="620">
        <v>0</v>
      </c>
      <c r="F35" s="655">
        <v>0</v>
      </c>
      <c r="G35" s="621">
        <v>0</v>
      </c>
      <c r="H35" s="621">
        <v>0</v>
      </c>
      <c r="I35" s="621">
        <v>0</v>
      </c>
      <c r="J35" s="621">
        <v>13.23</v>
      </c>
      <c r="K35" s="629">
        <f t="shared" si="1"/>
        <v>0</v>
      </c>
      <c r="L35" s="629">
        <v>0</v>
      </c>
      <c r="M35" s="629">
        <v>0</v>
      </c>
      <c r="N35" s="631">
        <v>0</v>
      </c>
      <c r="O35" s="663">
        <v>0</v>
      </c>
    </row>
    <row r="36" spans="2:15" ht="12.75" x14ac:dyDescent="0.2">
      <c r="B36" s="742"/>
      <c r="C36" s="618" t="s">
        <v>183</v>
      </c>
      <c r="D36" s="619">
        <v>0</v>
      </c>
      <c r="E36" s="620">
        <v>0</v>
      </c>
      <c r="F36" s="655">
        <v>0</v>
      </c>
      <c r="G36" s="621">
        <v>0</v>
      </c>
      <c r="H36" s="621">
        <v>0</v>
      </c>
      <c r="I36" s="621">
        <v>0</v>
      </c>
      <c r="J36" s="621">
        <v>5.38</v>
      </c>
      <c r="K36" s="629">
        <f t="shared" si="1"/>
        <v>0</v>
      </c>
      <c r="L36" s="629">
        <v>0</v>
      </c>
      <c r="M36" s="629">
        <v>0</v>
      </c>
      <c r="N36" s="631">
        <v>0</v>
      </c>
      <c r="O36" s="663">
        <v>0.87</v>
      </c>
    </row>
    <row r="37" spans="2:15" ht="12.75" x14ac:dyDescent="0.2">
      <c r="B37" s="742"/>
      <c r="C37" s="618" t="s">
        <v>184</v>
      </c>
      <c r="D37" s="619">
        <v>0</v>
      </c>
      <c r="E37" s="620">
        <v>0</v>
      </c>
      <c r="F37" s="655">
        <v>0</v>
      </c>
      <c r="G37" s="621">
        <v>0</v>
      </c>
      <c r="H37" s="621">
        <v>0</v>
      </c>
      <c r="I37" s="621">
        <v>47.9</v>
      </c>
      <c r="J37" s="621">
        <v>2.69</v>
      </c>
      <c r="K37" s="629">
        <f t="shared" si="1"/>
        <v>0</v>
      </c>
      <c r="L37" s="629">
        <v>0</v>
      </c>
      <c r="M37" s="629">
        <v>0</v>
      </c>
      <c r="N37" s="631">
        <v>0</v>
      </c>
      <c r="O37" s="663">
        <v>37.369999999999997</v>
      </c>
    </row>
    <row r="38" spans="2:15" ht="12.75" x14ac:dyDescent="0.2">
      <c r="B38" s="742"/>
      <c r="C38" s="625" t="s">
        <v>64</v>
      </c>
      <c r="D38" s="619">
        <v>0</v>
      </c>
      <c r="E38" s="630">
        <v>0</v>
      </c>
      <c r="F38" s="659">
        <v>0</v>
      </c>
      <c r="G38" s="629">
        <v>0</v>
      </c>
      <c r="H38" s="629">
        <v>0</v>
      </c>
      <c r="I38" s="629">
        <v>0</v>
      </c>
      <c r="J38" s="629">
        <v>1000</v>
      </c>
      <c r="K38" s="620">
        <f t="shared" si="1"/>
        <v>0</v>
      </c>
      <c r="L38" s="620">
        <v>0</v>
      </c>
      <c r="M38" s="620">
        <v>0</v>
      </c>
      <c r="N38" s="658">
        <v>0</v>
      </c>
      <c r="O38" s="624">
        <v>0</v>
      </c>
    </row>
    <row r="39" spans="2:15" ht="12.75" x14ac:dyDescent="0.2">
      <c r="B39" s="742"/>
      <c r="C39" s="625" t="s">
        <v>185</v>
      </c>
      <c r="D39" s="619">
        <v>0</v>
      </c>
      <c r="E39" s="630">
        <v>0</v>
      </c>
      <c r="F39" s="659">
        <v>0</v>
      </c>
      <c r="G39" s="629">
        <v>0</v>
      </c>
      <c r="H39" s="629">
        <v>0</v>
      </c>
      <c r="I39" s="629">
        <v>0</v>
      </c>
      <c r="J39" s="629">
        <v>0</v>
      </c>
      <c r="K39" s="620">
        <f t="shared" si="1"/>
        <v>0</v>
      </c>
      <c r="L39" s="620">
        <v>0</v>
      </c>
      <c r="M39" s="620">
        <v>0</v>
      </c>
      <c r="N39" s="629">
        <v>0</v>
      </c>
      <c r="O39" s="624">
        <v>0</v>
      </c>
    </row>
    <row r="40" spans="2:15" ht="12.75" x14ac:dyDescent="0.2">
      <c r="B40" s="742"/>
      <c r="C40" s="633" t="s">
        <v>205</v>
      </c>
      <c r="D40" s="619">
        <v>0</v>
      </c>
      <c r="E40" s="630">
        <v>0</v>
      </c>
      <c r="F40" s="659">
        <v>0</v>
      </c>
      <c r="G40" s="629">
        <v>0</v>
      </c>
      <c r="H40" s="629">
        <v>0</v>
      </c>
      <c r="I40" s="629">
        <v>0</v>
      </c>
      <c r="J40" s="629">
        <v>1000</v>
      </c>
      <c r="K40" s="620">
        <v>0</v>
      </c>
      <c r="L40" s="620">
        <v>0</v>
      </c>
      <c r="M40" s="620">
        <v>0</v>
      </c>
      <c r="N40" s="629">
        <v>0</v>
      </c>
      <c r="O40" s="624">
        <v>0</v>
      </c>
    </row>
    <row r="41" spans="2:15" ht="12.75" x14ac:dyDescent="0.2">
      <c r="B41" s="742"/>
      <c r="C41" s="664" t="s">
        <v>65</v>
      </c>
      <c r="D41" s="656">
        <v>0</v>
      </c>
      <c r="E41" s="627">
        <v>0</v>
      </c>
      <c r="F41" s="653">
        <v>0</v>
      </c>
      <c r="G41" s="635">
        <v>0</v>
      </c>
      <c r="H41" s="635">
        <v>0</v>
      </c>
      <c r="I41" s="635">
        <v>0</v>
      </c>
      <c r="J41" s="635">
        <v>20</v>
      </c>
      <c r="K41" s="635">
        <f t="shared" si="1"/>
        <v>0</v>
      </c>
      <c r="L41" s="635">
        <v>0</v>
      </c>
      <c r="M41" s="635">
        <v>0</v>
      </c>
      <c r="N41" s="637">
        <v>0</v>
      </c>
      <c r="O41" s="665">
        <v>0</v>
      </c>
    </row>
    <row r="42" spans="2:15" ht="12.75" x14ac:dyDescent="0.2">
      <c r="B42" s="774" t="s">
        <v>50</v>
      </c>
      <c r="C42" s="774"/>
      <c r="D42" s="666">
        <v>672496.4</v>
      </c>
      <c r="E42" s="667" t="s">
        <v>249</v>
      </c>
      <c r="F42" s="667" t="s">
        <v>249</v>
      </c>
      <c r="G42" s="642">
        <v>2509.7199999999998</v>
      </c>
      <c r="H42" s="642">
        <v>0</v>
      </c>
      <c r="I42" s="642" t="s">
        <v>249</v>
      </c>
      <c r="J42" s="642">
        <v>7691.01</v>
      </c>
      <c r="K42" s="642">
        <v>0</v>
      </c>
      <c r="L42" s="642"/>
      <c r="M42" s="642"/>
      <c r="N42" s="642" t="s">
        <v>249</v>
      </c>
      <c r="O42" s="645">
        <v>56.55</v>
      </c>
    </row>
    <row r="43" spans="2:15" ht="12.75" x14ac:dyDescent="0.2">
      <c r="B43" s="773" t="s">
        <v>68</v>
      </c>
      <c r="C43" s="618" t="s">
        <v>186</v>
      </c>
      <c r="D43" s="626" t="s">
        <v>249</v>
      </c>
      <c r="E43" s="620" t="s">
        <v>249</v>
      </c>
      <c r="F43" s="655" t="s">
        <v>249</v>
      </c>
      <c r="G43" s="621">
        <v>0</v>
      </c>
      <c r="H43" s="621">
        <v>0</v>
      </c>
      <c r="I43" s="621">
        <v>0</v>
      </c>
      <c r="J43" s="621">
        <v>0</v>
      </c>
      <c r="K43" s="620" t="s">
        <v>249</v>
      </c>
      <c r="L43" s="620">
        <v>0</v>
      </c>
      <c r="M43" s="620" t="s">
        <v>249</v>
      </c>
      <c r="N43" s="622">
        <v>0</v>
      </c>
      <c r="O43" s="624" t="s">
        <v>249</v>
      </c>
    </row>
    <row r="44" spans="2:15" ht="12.75" x14ac:dyDescent="0.2">
      <c r="B44" s="750"/>
      <c r="C44" s="618" t="s">
        <v>203</v>
      </c>
      <c r="D44" s="619">
        <v>0</v>
      </c>
      <c r="E44" s="620">
        <v>0</v>
      </c>
      <c r="F44" s="655">
        <v>0</v>
      </c>
      <c r="G44" s="621">
        <v>0</v>
      </c>
      <c r="H44" s="621">
        <v>0</v>
      </c>
      <c r="I44" s="621">
        <v>0</v>
      </c>
      <c r="J44" s="621">
        <v>178.27</v>
      </c>
      <c r="K44" s="620">
        <v>0</v>
      </c>
      <c r="L44" s="620">
        <v>0</v>
      </c>
      <c r="M44" s="620">
        <v>0</v>
      </c>
      <c r="N44" s="620">
        <v>0</v>
      </c>
      <c r="O44" s="624">
        <v>0</v>
      </c>
    </row>
    <row r="45" spans="2:15" ht="12.75" x14ac:dyDescent="0.2">
      <c r="B45" s="750"/>
      <c r="C45" s="618" t="s">
        <v>54</v>
      </c>
      <c r="D45" s="619">
        <v>14167126.289999999</v>
      </c>
      <c r="E45" s="620">
        <v>13351582.09</v>
      </c>
      <c r="F45" s="655">
        <v>815544.2</v>
      </c>
      <c r="G45" s="621">
        <v>385843.03</v>
      </c>
      <c r="H45" s="621">
        <v>0</v>
      </c>
      <c r="I45" s="621">
        <v>278</v>
      </c>
      <c r="J45" s="621">
        <v>29965.53</v>
      </c>
      <c r="K45" s="620">
        <v>208975.48</v>
      </c>
      <c r="L45" s="620">
        <v>0</v>
      </c>
      <c r="M45" s="620">
        <v>208975.48</v>
      </c>
      <c r="N45" s="622">
        <v>0</v>
      </c>
      <c r="O45" s="624">
        <v>0</v>
      </c>
    </row>
    <row r="46" spans="2:15" ht="12.75" x14ac:dyDescent="0.2">
      <c r="B46" s="750"/>
      <c r="C46" s="618" t="s">
        <v>47</v>
      </c>
      <c r="D46" s="626" t="s">
        <v>249</v>
      </c>
      <c r="E46" s="620">
        <v>0</v>
      </c>
      <c r="F46" s="655" t="s">
        <v>249</v>
      </c>
      <c r="G46" s="621">
        <v>0</v>
      </c>
      <c r="H46" s="621">
        <v>0</v>
      </c>
      <c r="I46" s="621">
        <v>0</v>
      </c>
      <c r="J46" s="621">
        <v>0</v>
      </c>
      <c r="K46" s="620" t="s">
        <v>249</v>
      </c>
      <c r="L46" s="620">
        <v>0</v>
      </c>
      <c r="M46" s="620">
        <v>205.59</v>
      </c>
      <c r="N46" s="622">
        <v>0</v>
      </c>
      <c r="O46" s="624">
        <v>0</v>
      </c>
    </row>
    <row r="47" spans="2:15" ht="12.75" x14ac:dyDescent="0.2">
      <c r="B47" s="750"/>
      <c r="C47" s="618" t="s">
        <v>204</v>
      </c>
      <c r="D47" s="619">
        <v>0</v>
      </c>
      <c r="E47" s="620">
        <v>0</v>
      </c>
      <c r="F47" s="655">
        <v>0</v>
      </c>
      <c r="G47" s="621">
        <v>0</v>
      </c>
      <c r="H47" s="621">
        <v>0</v>
      </c>
      <c r="I47" s="621">
        <v>0</v>
      </c>
      <c r="J47" s="621">
        <v>0</v>
      </c>
      <c r="K47" s="620">
        <f t="shared" ref="K47:K62" si="2">L47+M47</f>
        <v>0</v>
      </c>
      <c r="L47" s="620">
        <v>0</v>
      </c>
      <c r="M47" s="620">
        <v>0</v>
      </c>
      <c r="N47" s="622">
        <v>0</v>
      </c>
      <c r="O47" s="624">
        <v>0</v>
      </c>
    </row>
    <row r="48" spans="2:15" ht="12.75" x14ac:dyDescent="0.2">
      <c r="B48" s="750"/>
      <c r="C48" s="618" t="s">
        <v>187</v>
      </c>
      <c r="D48" s="619">
        <v>27067457.75</v>
      </c>
      <c r="E48" s="620">
        <v>27067457.75</v>
      </c>
      <c r="F48" s="655">
        <v>0</v>
      </c>
      <c r="G48" s="621">
        <v>0</v>
      </c>
      <c r="H48" s="621">
        <v>0</v>
      </c>
      <c r="I48" s="621">
        <v>0</v>
      </c>
      <c r="J48" s="621">
        <v>74808.289999999994</v>
      </c>
      <c r="K48" s="620">
        <f t="shared" si="2"/>
        <v>0</v>
      </c>
      <c r="L48" s="620">
        <v>0</v>
      </c>
      <c r="M48" s="620">
        <v>0</v>
      </c>
      <c r="N48" s="622">
        <v>0</v>
      </c>
      <c r="O48" s="624">
        <v>0</v>
      </c>
    </row>
    <row r="49" spans="2:15" ht="12.75" x14ac:dyDescent="0.2">
      <c r="B49" s="750"/>
      <c r="C49" s="618" t="s">
        <v>188</v>
      </c>
      <c r="D49" s="626" t="s">
        <v>249</v>
      </c>
      <c r="E49" s="620" t="s">
        <v>249</v>
      </c>
      <c r="F49" s="655">
        <v>0</v>
      </c>
      <c r="G49" s="621">
        <v>0</v>
      </c>
      <c r="H49" s="621">
        <v>0</v>
      </c>
      <c r="I49" s="621">
        <v>0</v>
      </c>
      <c r="J49" s="621" t="s">
        <v>249</v>
      </c>
      <c r="K49" s="620">
        <f t="shared" si="2"/>
        <v>0</v>
      </c>
      <c r="L49" s="620">
        <v>0</v>
      </c>
      <c r="M49" s="620">
        <v>0</v>
      </c>
      <c r="N49" s="622">
        <v>0</v>
      </c>
      <c r="O49" s="624">
        <v>0</v>
      </c>
    </row>
    <row r="50" spans="2:15" ht="12.75" x14ac:dyDescent="0.2">
      <c r="B50" s="750"/>
      <c r="C50" s="618" t="s">
        <v>81</v>
      </c>
      <c r="D50" s="619">
        <v>3153213</v>
      </c>
      <c r="E50" s="620">
        <v>3153213</v>
      </c>
      <c r="F50" s="655">
        <v>0</v>
      </c>
      <c r="G50" s="621">
        <v>0</v>
      </c>
      <c r="H50" s="621">
        <v>0</v>
      </c>
      <c r="I50" s="621">
        <v>0</v>
      </c>
      <c r="J50" s="621">
        <v>7754.23</v>
      </c>
      <c r="K50" s="620">
        <f t="shared" si="2"/>
        <v>0</v>
      </c>
      <c r="L50" s="620">
        <v>0</v>
      </c>
      <c r="M50" s="620">
        <v>0</v>
      </c>
      <c r="N50" s="622">
        <v>0</v>
      </c>
      <c r="O50" s="624">
        <v>0</v>
      </c>
    </row>
    <row r="51" spans="2:15" ht="12.75" x14ac:dyDescent="0.2">
      <c r="B51" s="750"/>
      <c r="C51" s="618" t="s">
        <v>72</v>
      </c>
      <c r="D51" s="619">
        <v>0</v>
      </c>
      <c r="E51" s="620">
        <v>0</v>
      </c>
      <c r="F51" s="655">
        <v>0</v>
      </c>
      <c r="G51" s="621">
        <v>0</v>
      </c>
      <c r="H51" s="621">
        <v>0</v>
      </c>
      <c r="I51" s="621">
        <v>0</v>
      </c>
      <c r="J51" s="621">
        <v>0</v>
      </c>
      <c r="K51" s="620">
        <f t="shared" si="2"/>
        <v>0</v>
      </c>
      <c r="L51" s="620">
        <v>0</v>
      </c>
      <c r="M51" s="620">
        <v>0</v>
      </c>
      <c r="N51" s="622">
        <v>0</v>
      </c>
      <c r="O51" s="624">
        <v>0</v>
      </c>
    </row>
    <row r="52" spans="2:15" ht="12.75" x14ac:dyDescent="0.2">
      <c r="B52" s="750"/>
      <c r="C52" s="618" t="s">
        <v>73</v>
      </c>
      <c r="D52" s="619">
        <v>12908031.4</v>
      </c>
      <c r="E52" s="620">
        <v>12908031.4</v>
      </c>
      <c r="F52" s="655">
        <v>0</v>
      </c>
      <c r="G52" s="621">
        <v>0</v>
      </c>
      <c r="H52" s="621">
        <v>0</v>
      </c>
      <c r="I52" s="621">
        <v>0</v>
      </c>
      <c r="J52" s="621">
        <v>55486.47</v>
      </c>
      <c r="K52" s="620">
        <f t="shared" si="2"/>
        <v>0</v>
      </c>
      <c r="L52" s="620">
        <v>0</v>
      </c>
      <c r="M52" s="620">
        <v>0</v>
      </c>
      <c r="N52" s="622">
        <v>0</v>
      </c>
      <c r="O52" s="624">
        <v>0</v>
      </c>
    </row>
    <row r="53" spans="2:15" ht="12.75" x14ac:dyDescent="0.2">
      <c r="B53" s="750"/>
      <c r="C53" s="618" t="s">
        <v>206</v>
      </c>
      <c r="D53" s="626" t="s">
        <v>249</v>
      </c>
      <c r="E53" s="620" t="s">
        <v>249</v>
      </c>
      <c r="F53" s="655">
        <v>0</v>
      </c>
      <c r="G53" s="621">
        <v>0</v>
      </c>
      <c r="H53" s="621">
        <v>0</v>
      </c>
      <c r="I53" s="621" t="s">
        <v>249</v>
      </c>
      <c r="J53" s="621" t="s">
        <v>249</v>
      </c>
      <c r="K53" s="620">
        <f t="shared" si="2"/>
        <v>0</v>
      </c>
      <c r="L53" s="620">
        <v>0</v>
      </c>
      <c r="M53" s="620">
        <v>0</v>
      </c>
      <c r="N53" s="622">
        <v>0</v>
      </c>
      <c r="O53" s="623">
        <v>0</v>
      </c>
    </row>
    <row r="54" spans="2:15" ht="12.75" x14ac:dyDescent="0.2">
      <c r="B54" s="750"/>
      <c r="C54" s="618" t="s">
        <v>75</v>
      </c>
      <c r="D54" s="626" t="s">
        <v>249</v>
      </c>
      <c r="E54" s="620" t="s">
        <v>249</v>
      </c>
      <c r="F54" s="655">
        <v>0</v>
      </c>
      <c r="G54" s="621">
        <v>0</v>
      </c>
      <c r="H54" s="621">
        <v>0</v>
      </c>
      <c r="I54" s="621" t="s">
        <v>249</v>
      </c>
      <c r="J54" s="621">
        <v>0</v>
      </c>
      <c r="K54" s="620">
        <f t="shared" si="2"/>
        <v>0</v>
      </c>
      <c r="L54" s="620">
        <v>0</v>
      </c>
      <c r="M54" s="620">
        <v>0</v>
      </c>
      <c r="N54" s="622">
        <v>0</v>
      </c>
      <c r="O54" s="624">
        <v>0</v>
      </c>
    </row>
    <row r="55" spans="2:15" ht="12.75" x14ac:dyDescent="0.2">
      <c r="B55" s="750"/>
      <c r="C55" s="618" t="s">
        <v>189</v>
      </c>
      <c r="D55" s="619">
        <v>0</v>
      </c>
      <c r="E55" s="620">
        <v>0</v>
      </c>
      <c r="F55" s="655">
        <v>0</v>
      </c>
      <c r="G55" s="621">
        <v>0</v>
      </c>
      <c r="H55" s="621">
        <v>0</v>
      </c>
      <c r="I55" s="621">
        <v>0</v>
      </c>
      <c r="J55" s="621">
        <v>0</v>
      </c>
      <c r="K55" s="620">
        <f t="shared" si="2"/>
        <v>0</v>
      </c>
      <c r="L55" s="620">
        <v>0</v>
      </c>
      <c r="M55" s="620">
        <v>0</v>
      </c>
      <c r="N55" s="622">
        <v>0</v>
      </c>
      <c r="O55" s="624">
        <v>0</v>
      </c>
    </row>
    <row r="56" spans="2:15" ht="12.75" x14ac:dyDescent="0.2">
      <c r="B56" s="750"/>
      <c r="C56" s="618" t="s">
        <v>207</v>
      </c>
      <c r="D56" s="619">
        <v>0</v>
      </c>
      <c r="E56" s="620">
        <v>0</v>
      </c>
      <c r="F56" s="655">
        <v>0</v>
      </c>
      <c r="G56" s="621">
        <v>0</v>
      </c>
      <c r="H56" s="621">
        <v>0</v>
      </c>
      <c r="I56" s="668">
        <v>0</v>
      </c>
      <c r="J56" s="621">
        <v>0</v>
      </c>
      <c r="K56" s="620">
        <f t="shared" si="2"/>
        <v>0</v>
      </c>
      <c r="L56" s="620">
        <v>0</v>
      </c>
      <c r="M56" s="620">
        <v>0</v>
      </c>
      <c r="N56" s="622">
        <v>0</v>
      </c>
      <c r="O56" s="624">
        <v>0</v>
      </c>
    </row>
    <row r="57" spans="2:15" ht="12.75" x14ac:dyDescent="0.2">
      <c r="B57" s="750"/>
      <c r="C57" s="618" t="s">
        <v>208</v>
      </c>
      <c r="D57" s="626" t="s">
        <v>249</v>
      </c>
      <c r="E57" s="620" t="s">
        <v>249</v>
      </c>
      <c r="F57" s="655">
        <v>0</v>
      </c>
      <c r="G57" s="621">
        <v>0</v>
      </c>
      <c r="H57" s="621">
        <v>0</v>
      </c>
      <c r="I57" s="621">
        <v>0</v>
      </c>
      <c r="J57" s="621" t="s">
        <v>249</v>
      </c>
      <c r="K57" s="620">
        <f t="shared" si="2"/>
        <v>0</v>
      </c>
      <c r="L57" s="620">
        <v>0</v>
      </c>
      <c r="M57" s="620">
        <v>0</v>
      </c>
      <c r="N57" s="622">
        <v>0</v>
      </c>
      <c r="O57" s="624">
        <v>0</v>
      </c>
    </row>
    <row r="58" spans="2:15" ht="12.75" x14ac:dyDescent="0.2">
      <c r="B58" s="750"/>
      <c r="C58" s="618" t="s">
        <v>205</v>
      </c>
      <c r="D58" s="619">
        <v>1171095.32</v>
      </c>
      <c r="E58" s="621">
        <f>37350+1133745.32</f>
        <v>1171095.32</v>
      </c>
      <c r="F58" s="655">
        <v>0</v>
      </c>
      <c r="G58" s="621">
        <v>0</v>
      </c>
      <c r="H58" s="621">
        <v>0</v>
      </c>
      <c r="I58" s="621" t="s">
        <v>249</v>
      </c>
      <c r="J58" s="621">
        <v>104739.69</v>
      </c>
      <c r="K58" s="620">
        <f t="shared" si="2"/>
        <v>0</v>
      </c>
      <c r="L58" s="620">
        <v>0</v>
      </c>
      <c r="M58" s="620">
        <v>0</v>
      </c>
      <c r="N58" s="622">
        <v>0</v>
      </c>
      <c r="O58" s="624">
        <v>0</v>
      </c>
    </row>
    <row r="59" spans="2:15" ht="12.75" x14ac:dyDescent="0.2">
      <c r="B59" s="750"/>
      <c r="C59" s="618" t="s">
        <v>79</v>
      </c>
      <c r="D59" s="619">
        <v>1070370.33</v>
      </c>
      <c r="E59" s="620">
        <v>1070370.33</v>
      </c>
      <c r="F59" s="655">
        <v>0</v>
      </c>
      <c r="G59" s="621">
        <v>0</v>
      </c>
      <c r="H59" s="621">
        <v>0</v>
      </c>
      <c r="I59" s="621">
        <v>0</v>
      </c>
      <c r="J59" s="621">
        <v>107270.03</v>
      </c>
      <c r="K59" s="620">
        <f t="shared" si="2"/>
        <v>0</v>
      </c>
      <c r="L59" s="620">
        <v>0</v>
      </c>
      <c r="M59" s="620">
        <v>0</v>
      </c>
      <c r="N59" s="622">
        <v>0</v>
      </c>
      <c r="O59" s="624">
        <v>0</v>
      </c>
    </row>
    <row r="60" spans="2:15" ht="12.75" x14ac:dyDescent="0.2">
      <c r="B60" s="750"/>
      <c r="C60" s="618" t="s">
        <v>64</v>
      </c>
      <c r="D60" s="626" t="s">
        <v>249</v>
      </c>
      <c r="E60" s="620" t="s">
        <v>249</v>
      </c>
      <c r="F60" s="655">
        <v>0</v>
      </c>
      <c r="G60" s="621">
        <v>0</v>
      </c>
      <c r="H60" s="621">
        <v>0</v>
      </c>
      <c r="I60" s="621">
        <v>0</v>
      </c>
      <c r="J60" s="621" t="s">
        <v>249</v>
      </c>
      <c r="K60" s="620">
        <f t="shared" si="2"/>
        <v>0</v>
      </c>
      <c r="L60" s="620">
        <v>0</v>
      </c>
      <c r="M60" s="620">
        <v>0</v>
      </c>
      <c r="N60" s="622">
        <v>0</v>
      </c>
      <c r="O60" s="624">
        <v>0</v>
      </c>
    </row>
    <row r="61" spans="2:15" ht="12.75" x14ac:dyDescent="0.2">
      <c r="B61" s="750"/>
      <c r="C61" s="618" t="s">
        <v>209</v>
      </c>
      <c r="D61" s="619">
        <v>70000</v>
      </c>
      <c r="E61" s="620">
        <v>70000</v>
      </c>
      <c r="F61" s="655">
        <v>0</v>
      </c>
      <c r="G61" s="621">
        <v>0</v>
      </c>
      <c r="H61" s="621">
        <v>0</v>
      </c>
      <c r="I61" s="621">
        <v>0</v>
      </c>
      <c r="J61" s="621">
        <v>7585</v>
      </c>
      <c r="K61" s="620">
        <f t="shared" si="2"/>
        <v>0</v>
      </c>
      <c r="L61" s="620">
        <v>0</v>
      </c>
      <c r="M61" s="620">
        <v>0</v>
      </c>
      <c r="N61" s="622">
        <v>0</v>
      </c>
      <c r="O61" s="624">
        <v>0</v>
      </c>
    </row>
    <row r="62" spans="2:15" ht="12.75" x14ac:dyDescent="0.2">
      <c r="B62" s="750"/>
      <c r="C62" s="633" t="s">
        <v>193</v>
      </c>
      <c r="D62" s="619">
        <v>0</v>
      </c>
      <c r="E62" s="620">
        <v>0</v>
      </c>
      <c r="F62" s="655">
        <v>0</v>
      </c>
      <c r="G62" s="621">
        <v>0</v>
      </c>
      <c r="H62" s="621">
        <v>0</v>
      </c>
      <c r="I62" s="621">
        <v>0</v>
      </c>
      <c r="J62" s="621">
        <v>0</v>
      </c>
      <c r="K62" s="620">
        <f t="shared" si="2"/>
        <v>0</v>
      </c>
      <c r="L62" s="620">
        <v>0</v>
      </c>
      <c r="M62" s="620">
        <v>0</v>
      </c>
      <c r="N62" s="622">
        <v>0</v>
      </c>
      <c r="O62" s="624">
        <v>0</v>
      </c>
    </row>
    <row r="63" spans="2:15" ht="12.75" x14ac:dyDescent="0.2">
      <c r="B63" s="751"/>
      <c r="C63" s="618" t="s">
        <v>210</v>
      </c>
      <c r="D63" s="669" t="s">
        <v>249</v>
      </c>
      <c r="E63" s="627">
        <v>0</v>
      </c>
      <c r="F63" s="655" t="s">
        <v>249</v>
      </c>
      <c r="G63" s="621">
        <v>0</v>
      </c>
      <c r="H63" s="621">
        <v>0</v>
      </c>
      <c r="I63" s="621">
        <v>0</v>
      </c>
      <c r="J63" s="621">
        <v>0</v>
      </c>
      <c r="K63" s="620" t="s">
        <v>249</v>
      </c>
      <c r="L63" s="670">
        <v>0</v>
      </c>
      <c r="M63" s="670" t="s">
        <v>249</v>
      </c>
      <c r="N63" s="670">
        <v>0</v>
      </c>
      <c r="O63" s="665">
        <v>0</v>
      </c>
    </row>
    <row r="64" spans="2:15" ht="12.75" x14ac:dyDescent="0.2">
      <c r="B64" s="774"/>
      <c r="C64" s="774"/>
      <c r="D64" s="639">
        <v>63925156.229999989</v>
      </c>
      <c r="E64" s="644">
        <v>63040129.549999997</v>
      </c>
      <c r="F64" s="644">
        <v>885026.67999999993</v>
      </c>
      <c r="G64" s="671">
        <v>385843.03</v>
      </c>
      <c r="H64" s="640">
        <v>0</v>
      </c>
      <c r="I64" s="640">
        <v>23846</v>
      </c>
      <c r="J64" s="640">
        <v>394063.01</v>
      </c>
      <c r="K64" s="640">
        <v>219324.07</v>
      </c>
      <c r="L64" s="640">
        <v>0</v>
      </c>
      <c r="M64" s="640">
        <v>219324.07</v>
      </c>
      <c r="N64" s="644">
        <v>0</v>
      </c>
      <c r="O64" s="645" t="s">
        <v>249</v>
      </c>
    </row>
    <row r="65" spans="2:15" ht="12.75" x14ac:dyDescent="0.2">
      <c r="B65" s="773" t="s">
        <v>84</v>
      </c>
      <c r="C65" s="625" t="s">
        <v>211</v>
      </c>
      <c r="D65" s="626" t="s">
        <v>249</v>
      </c>
      <c r="E65" s="672" t="s">
        <v>249</v>
      </c>
      <c r="F65" s="673" t="s">
        <v>249</v>
      </c>
      <c r="G65" s="674">
        <v>0</v>
      </c>
      <c r="H65" s="315">
        <v>0</v>
      </c>
      <c r="I65" s="675">
        <v>0</v>
      </c>
      <c r="J65" s="629" t="s">
        <v>249</v>
      </c>
      <c r="K65" s="620" t="s">
        <v>249</v>
      </c>
      <c r="L65" s="676">
        <v>0</v>
      </c>
      <c r="M65" s="620" t="s">
        <v>249</v>
      </c>
      <c r="N65" s="677">
        <v>0</v>
      </c>
      <c r="O65" s="678">
        <v>0</v>
      </c>
    </row>
    <row r="66" spans="2:15" ht="12.75" x14ac:dyDescent="0.2">
      <c r="B66" s="773"/>
      <c r="C66" s="633" t="s">
        <v>54</v>
      </c>
      <c r="D66" s="619">
        <v>8065.04</v>
      </c>
      <c r="E66" s="672">
        <v>0</v>
      </c>
      <c r="F66" s="673">
        <v>8065.04</v>
      </c>
      <c r="G66" s="674">
        <v>0</v>
      </c>
      <c r="H66" s="679">
        <v>0</v>
      </c>
      <c r="I66" s="315">
        <v>0</v>
      </c>
      <c r="J66" s="635">
        <v>0</v>
      </c>
      <c r="K66" s="620">
        <f>L66+M66</f>
        <v>2369</v>
      </c>
      <c r="L66" s="679">
        <v>0</v>
      </c>
      <c r="M66" s="620">
        <v>2369</v>
      </c>
      <c r="N66" s="320">
        <v>0</v>
      </c>
      <c r="O66" s="680">
        <v>0</v>
      </c>
    </row>
    <row r="67" spans="2:15" ht="12.75" x14ac:dyDescent="0.2">
      <c r="B67" s="773"/>
      <c r="C67" s="681" t="s">
        <v>47</v>
      </c>
      <c r="D67" s="619">
        <v>0</v>
      </c>
      <c r="E67" s="672">
        <v>0</v>
      </c>
      <c r="F67" s="673">
        <v>0</v>
      </c>
      <c r="G67" s="674">
        <v>0</v>
      </c>
      <c r="H67" s="315">
        <v>0</v>
      </c>
      <c r="I67" s="682">
        <v>0</v>
      </c>
      <c r="J67" s="683">
        <v>0</v>
      </c>
      <c r="K67" s="620">
        <f>L67+M67</f>
        <v>0</v>
      </c>
      <c r="L67" s="315">
        <v>0</v>
      </c>
      <c r="M67" s="620">
        <v>0</v>
      </c>
      <c r="N67" s="682">
        <v>0</v>
      </c>
      <c r="O67" s="322">
        <v>0</v>
      </c>
    </row>
    <row r="68" spans="2:15" ht="12.75" x14ac:dyDescent="0.2">
      <c r="B68" s="774" t="s">
        <v>50</v>
      </c>
      <c r="C68" s="774"/>
      <c r="D68" s="684">
        <v>12075.04</v>
      </c>
      <c r="E68" s="644" t="s">
        <v>249</v>
      </c>
      <c r="F68" s="643" t="s">
        <v>249</v>
      </c>
      <c r="G68" s="671">
        <v>0</v>
      </c>
      <c r="H68" s="644">
        <v>0</v>
      </c>
      <c r="I68" s="644">
        <v>0</v>
      </c>
      <c r="J68" s="643" t="s">
        <v>249</v>
      </c>
      <c r="K68" s="640" t="s">
        <v>249</v>
      </c>
      <c r="L68" s="640">
        <v>0</v>
      </c>
      <c r="M68" s="640" t="s">
        <v>249</v>
      </c>
      <c r="N68" s="644">
        <v>0</v>
      </c>
      <c r="O68" s="645">
        <v>0</v>
      </c>
    </row>
    <row r="69" spans="2:15" ht="12.75" x14ac:dyDescent="0.2">
      <c r="B69" s="742" t="s">
        <v>101</v>
      </c>
      <c r="C69" s="625" t="s">
        <v>208</v>
      </c>
      <c r="D69" s="626" t="s">
        <v>249</v>
      </c>
      <c r="E69" s="620">
        <v>0</v>
      </c>
      <c r="F69" s="655">
        <v>0</v>
      </c>
      <c r="G69" s="621">
        <v>0</v>
      </c>
      <c r="H69" s="621">
        <v>0</v>
      </c>
      <c r="I69" s="621">
        <v>0</v>
      </c>
      <c r="J69" s="621">
        <v>0</v>
      </c>
      <c r="K69" s="620" t="s">
        <v>249</v>
      </c>
      <c r="L69" s="620" t="s">
        <v>249</v>
      </c>
      <c r="M69" s="620">
        <v>0</v>
      </c>
      <c r="N69" s="622">
        <v>0</v>
      </c>
      <c r="O69" s="624">
        <v>0</v>
      </c>
    </row>
    <row r="70" spans="2:15" ht="12.75" x14ac:dyDescent="0.2">
      <c r="B70" s="742"/>
      <c r="C70" s="618" t="s">
        <v>156</v>
      </c>
      <c r="D70" s="619">
        <v>0</v>
      </c>
      <c r="E70" s="620">
        <v>0</v>
      </c>
      <c r="F70" s="655">
        <v>0</v>
      </c>
      <c r="G70" s="621">
        <v>0</v>
      </c>
      <c r="H70" s="621">
        <v>0</v>
      </c>
      <c r="I70" s="621">
        <v>0</v>
      </c>
      <c r="J70" s="621">
        <v>0</v>
      </c>
      <c r="K70" s="620">
        <f t="shared" ref="K70:K86" si="3">L70+M70</f>
        <v>0</v>
      </c>
      <c r="L70" s="620">
        <v>0</v>
      </c>
      <c r="M70" s="620">
        <v>0</v>
      </c>
      <c r="N70" s="622">
        <v>0</v>
      </c>
      <c r="O70" s="624">
        <v>0</v>
      </c>
    </row>
    <row r="71" spans="2:15" ht="12.75" x14ac:dyDescent="0.2">
      <c r="B71" s="742"/>
      <c r="C71" s="625" t="s">
        <v>64</v>
      </c>
      <c r="D71" s="626" t="s">
        <v>249</v>
      </c>
      <c r="E71" s="620">
        <v>0</v>
      </c>
      <c r="F71" s="655" t="s">
        <v>249</v>
      </c>
      <c r="G71" s="621">
        <v>0</v>
      </c>
      <c r="H71" s="621">
        <v>0</v>
      </c>
      <c r="I71" s="621">
        <v>0</v>
      </c>
      <c r="J71" s="621">
        <v>0</v>
      </c>
      <c r="K71" s="620" t="s">
        <v>249</v>
      </c>
      <c r="L71" s="620">
        <v>0</v>
      </c>
      <c r="M71" s="620" t="s">
        <v>249</v>
      </c>
      <c r="N71" s="622">
        <v>0</v>
      </c>
      <c r="O71" s="624">
        <v>0</v>
      </c>
    </row>
    <row r="72" spans="2:15" ht="12.75" x14ac:dyDescent="0.2">
      <c r="B72" s="742"/>
      <c r="C72" s="625" t="s">
        <v>54</v>
      </c>
      <c r="D72" s="619">
        <v>1976786.84</v>
      </c>
      <c r="E72" s="620">
        <v>0</v>
      </c>
      <c r="F72" s="655">
        <v>1976786.84</v>
      </c>
      <c r="G72" s="621">
        <v>0</v>
      </c>
      <c r="H72" s="621">
        <v>0</v>
      </c>
      <c r="I72" s="621">
        <v>0</v>
      </c>
      <c r="J72" s="621">
        <v>0</v>
      </c>
      <c r="K72" s="620">
        <f t="shared" si="3"/>
        <v>643037.52</v>
      </c>
      <c r="L72" s="620">
        <v>0</v>
      </c>
      <c r="M72" s="620">
        <v>643037.52</v>
      </c>
      <c r="N72" s="622">
        <v>0</v>
      </c>
      <c r="O72" s="624">
        <v>0</v>
      </c>
    </row>
    <row r="73" spans="2:15" ht="12.75" x14ac:dyDescent="0.2">
      <c r="B73" s="742"/>
      <c r="C73" s="618" t="s">
        <v>211</v>
      </c>
      <c r="D73" s="619">
        <v>0</v>
      </c>
      <c r="E73" s="620">
        <v>0</v>
      </c>
      <c r="F73" s="655">
        <v>0</v>
      </c>
      <c r="G73" s="621">
        <v>0</v>
      </c>
      <c r="H73" s="621">
        <v>0</v>
      </c>
      <c r="I73" s="621">
        <v>0</v>
      </c>
      <c r="J73" s="621">
        <v>0</v>
      </c>
      <c r="K73" s="620">
        <f t="shared" si="3"/>
        <v>0</v>
      </c>
      <c r="L73" s="620">
        <v>0</v>
      </c>
      <c r="M73" s="620">
        <v>0</v>
      </c>
      <c r="N73" s="622">
        <v>0</v>
      </c>
      <c r="O73" s="624">
        <v>0</v>
      </c>
    </row>
    <row r="74" spans="2:15" ht="12.75" x14ac:dyDescent="0.2">
      <c r="B74" s="742"/>
      <c r="C74" s="618" t="s">
        <v>47</v>
      </c>
      <c r="D74" s="626" t="s">
        <v>249</v>
      </c>
      <c r="E74" s="620" t="s">
        <v>249</v>
      </c>
      <c r="F74" s="655" t="s">
        <v>249</v>
      </c>
      <c r="G74" s="621">
        <v>0</v>
      </c>
      <c r="H74" s="621">
        <v>0</v>
      </c>
      <c r="I74" s="621">
        <v>0</v>
      </c>
      <c r="J74" s="621" t="s">
        <v>249</v>
      </c>
      <c r="K74" s="620" t="s">
        <v>249</v>
      </c>
      <c r="L74" s="620" t="s">
        <v>249</v>
      </c>
      <c r="M74" s="620" t="s">
        <v>249</v>
      </c>
      <c r="N74" s="622">
        <v>0</v>
      </c>
      <c r="O74" s="624">
        <v>0</v>
      </c>
    </row>
    <row r="75" spans="2:15" ht="12.75" x14ac:dyDescent="0.2">
      <c r="B75" s="742"/>
      <c r="C75" s="618" t="s">
        <v>87</v>
      </c>
      <c r="D75" s="626" t="s">
        <v>249</v>
      </c>
      <c r="E75" s="620">
        <v>0</v>
      </c>
      <c r="F75" s="655" t="s">
        <v>249</v>
      </c>
      <c r="G75" s="621">
        <v>0</v>
      </c>
      <c r="H75" s="621">
        <v>0</v>
      </c>
      <c r="I75" s="621">
        <v>0</v>
      </c>
      <c r="J75" s="621">
        <v>0</v>
      </c>
      <c r="K75" s="620" t="s">
        <v>249</v>
      </c>
      <c r="L75" s="620">
        <v>0</v>
      </c>
      <c r="M75" s="620" t="s">
        <v>249</v>
      </c>
      <c r="N75" s="622">
        <v>0</v>
      </c>
      <c r="O75" s="624">
        <v>0</v>
      </c>
    </row>
    <row r="76" spans="2:15" ht="12.75" x14ac:dyDescent="0.2">
      <c r="B76" s="742"/>
      <c r="C76" s="618" t="s">
        <v>88</v>
      </c>
      <c r="D76" s="619">
        <v>0</v>
      </c>
      <c r="E76" s="620">
        <v>0</v>
      </c>
      <c r="F76" s="655">
        <v>0</v>
      </c>
      <c r="G76" s="621">
        <v>0</v>
      </c>
      <c r="H76" s="621">
        <v>0</v>
      </c>
      <c r="I76" s="621">
        <v>0</v>
      </c>
      <c r="J76" s="621">
        <v>0</v>
      </c>
      <c r="K76" s="620">
        <f t="shared" si="3"/>
        <v>0</v>
      </c>
      <c r="L76" s="620">
        <v>0</v>
      </c>
      <c r="M76" s="620">
        <v>0</v>
      </c>
      <c r="N76" s="622">
        <v>0</v>
      </c>
      <c r="O76" s="624">
        <v>0</v>
      </c>
    </row>
    <row r="77" spans="2:15" ht="12.75" x14ac:dyDescent="0.2">
      <c r="B77" s="742"/>
      <c r="C77" s="633" t="s">
        <v>194</v>
      </c>
      <c r="D77" s="619">
        <v>0</v>
      </c>
      <c r="E77" s="615">
        <v>0</v>
      </c>
      <c r="F77" s="685">
        <v>0</v>
      </c>
      <c r="G77" s="662">
        <v>0</v>
      </c>
      <c r="H77" s="662">
        <v>0</v>
      </c>
      <c r="I77" s="662">
        <v>0</v>
      </c>
      <c r="J77" s="662">
        <v>0</v>
      </c>
      <c r="K77" s="620">
        <f t="shared" si="3"/>
        <v>0</v>
      </c>
      <c r="L77" s="615">
        <v>0</v>
      </c>
      <c r="M77" s="620">
        <v>0</v>
      </c>
      <c r="N77" s="686">
        <v>0</v>
      </c>
      <c r="O77" s="663">
        <v>0</v>
      </c>
    </row>
    <row r="78" spans="2:15" ht="12.75" x14ac:dyDescent="0.2">
      <c r="B78" s="742"/>
      <c r="C78" s="664" t="s">
        <v>92</v>
      </c>
      <c r="D78" s="619">
        <v>0</v>
      </c>
      <c r="E78" s="620">
        <v>0</v>
      </c>
      <c r="F78" s="655">
        <v>0</v>
      </c>
      <c r="G78" s="621">
        <v>0</v>
      </c>
      <c r="H78" s="621">
        <v>0</v>
      </c>
      <c r="I78" s="621">
        <v>0</v>
      </c>
      <c r="J78" s="621">
        <v>0</v>
      </c>
      <c r="K78" s="620">
        <f t="shared" si="3"/>
        <v>0</v>
      </c>
      <c r="L78" s="620">
        <v>0</v>
      </c>
      <c r="M78" s="620">
        <v>0</v>
      </c>
      <c r="N78" s="622">
        <v>0</v>
      </c>
      <c r="O78" s="624">
        <v>0</v>
      </c>
    </row>
    <row r="79" spans="2:15" ht="12.75" x14ac:dyDescent="0.2">
      <c r="B79" s="742"/>
      <c r="C79" s="664" t="s">
        <v>93</v>
      </c>
      <c r="D79" s="619">
        <v>0</v>
      </c>
      <c r="E79" s="620">
        <v>0</v>
      </c>
      <c r="F79" s="655">
        <v>0</v>
      </c>
      <c r="G79" s="621">
        <v>0</v>
      </c>
      <c r="H79" s="621">
        <v>0</v>
      </c>
      <c r="I79" s="621">
        <v>0</v>
      </c>
      <c r="J79" s="621">
        <v>0</v>
      </c>
      <c r="K79" s="620">
        <f t="shared" si="3"/>
        <v>0</v>
      </c>
      <c r="L79" s="620">
        <v>0</v>
      </c>
      <c r="M79" s="620">
        <v>0</v>
      </c>
      <c r="N79" s="622">
        <v>0</v>
      </c>
      <c r="O79" s="624">
        <v>0</v>
      </c>
    </row>
    <row r="80" spans="2:15" ht="12.75" x14ac:dyDescent="0.2">
      <c r="B80" s="742"/>
      <c r="C80" s="618" t="s">
        <v>94</v>
      </c>
      <c r="D80" s="619">
        <v>0</v>
      </c>
      <c r="E80" s="620">
        <v>0</v>
      </c>
      <c r="F80" s="655">
        <v>0</v>
      </c>
      <c r="G80" s="621">
        <v>0</v>
      </c>
      <c r="H80" s="621">
        <v>0</v>
      </c>
      <c r="I80" s="621">
        <v>0</v>
      </c>
      <c r="J80" s="621">
        <v>0</v>
      </c>
      <c r="K80" s="620">
        <f t="shared" si="3"/>
        <v>0</v>
      </c>
      <c r="L80" s="620">
        <v>0</v>
      </c>
      <c r="M80" s="620">
        <v>0</v>
      </c>
      <c r="N80" s="622">
        <v>0</v>
      </c>
      <c r="O80" s="624">
        <v>0</v>
      </c>
    </row>
    <row r="81" spans="2:15" ht="12.75" x14ac:dyDescent="0.2">
      <c r="B81" s="742"/>
      <c r="C81" s="633" t="s">
        <v>212</v>
      </c>
      <c r="D81" s="626" t="s">
        <v>249</v>
      </c>
      <c r="E81" s="620">
        <v>0</v>
      </c>
      <c r="F81" s="655" t="s">
        <v>249</v>
      </c>
      <c r="G81" s="621">
        <v>0</v>
      </c>
      <c r="H81" s="621">
        <v>0</v>
      </c>
      <c r="I81" s="621">
        <v>0</v>
      </c>
      <c r="J81" s="621">
        <v>0</v>
      </c>
      <c r="K81" s="620" t="s">
        <v>249</v>
      </c>
      <c r="L81" s="620">
        <v>0</v>
      </c>
      <c r="M81" s="620" t="s">
        <v>249</v>
      </c>
      <c r="N81" s="622">
        <v>0</v>
      </c>
      <c r="O81" s="624">
        <v>0</v>
      </c>
    </row>
    <row r="82" spans="2:15" ht="12.75" x14ac:dyDescent="0.2">
      <c r="B82" s="742"/>
      <c r="C82" s="618" t="s">
        <v>206</v>
      </c>
      <c r="D82" s="619">
        <v>0</v>
      </c>
      <c r="E82" s="620">
        <v>0</v>
      </c>
      <c r="F82" s="655">
        <v>0</v>
      </c>
      <c r="G82" s="621">
        <v>0</v>
      </c>
      <c r="H82" s="621">
        <v>0</v>
      </c>
      <c r="I82" s="621">
        <v>0</v>
      </c>
      <c r="J82" s="621">
        <v>0</v>
      </c>
      <c r="K82" s="620">
        <f t="shared" si="3"/>
        <v>0</v>
      </c>
      <c r="L82" s="620">
        <v>0</v>
      </c>
      <c r="M82" s="620">
        <v>0</v>
      </c>
      <c r="N82" s="622">
        <v>0</v>
      </c>
      <c r="O82" s="624">
        <v>0</v>
      </c>
    </row>
    <row r="83" spans="2:15" ht="12.75" x14ac:dyDescent="0.2">
      <c r="B83" s="742"/>
      <c r="C83" s="618" t="s">
        <v>203</v>
      </c>
      <c r="D83" s="619">
        <v>0</v>
      </c>
      <c r="E83" s="630">
        <v>0</v>
      </c>
      <c r="F83" s="659">
        <v>0</v>
      </c>
      <c r="G83" s="629">
        <v>0</v>
      </c>
      <c r="H83" s="629">
        <v>0</v>
      </c>
      <c r="I83" s="629">
        <v>0</v>
      </c>
      <c r="J83" s="629">
        <v>0</v>
      </c>
      <c r="K83" s="620">
        <f t="shared" si="3"/>
        <v>0</v>
      </c>
      <c r="L83" s="630">
        <v>0</v>
      </c>
      <c r="M83" s="620">
        <v>0</v>
      </c>
      <c r="N83" s="631">
        <v>0</v>
      </c>
      <c r="O83" s="687">
        <v>0</v>
      </c>
    </row>
    <row r="84" spans="2:15" ht="12.75" x14ac:dyDescent="0.2">
      <c r="B84" s="742"/>
      <c r="C84" s="618" t="s">
        <v>49</v>
      </c>
      <c r="D84" s="619">
        <v>0</v>
      </c>
      <c r="E84" s="620">
        <v>0</v>
      </c>
      <c r="F84" s="655">
        <v>0</v>
      </c>
      <c r="G84" s="621">
        <v>0</v>
      </c>
      <c r="H84" s="621">
        <v>0</v>
      </c>
      <c r="I84" s="621">
        <v>0</v>
      </c>
      <c r="J84" s="621">
        <v>0</v>
      </c>
      <c r="K84" s="620">
        <f t="shared" si="3"/>
        <v>0</v>
      </c>
      <c r="L84" s="620">
        <v>0</v>
      </c>
      <c r="M84" s="620">
        <v>0</v>
      </c>
      <c r="N84" s="622">
        <v>0</v>
      </c>
      <c r="O84" s="624">
        <v>0</v>
      </c>
    </row>
    <row r="85" spans="2:15" ht="12.75" x14ac:dyDescent="0.2">
      <c r="B85" s="742"/>
      <c r="C85" s="618" t="s">
        <v>195</v>
      </c>
      <c r="D85" s="619">
        <v>0</v>
      </c>
      <c r="E85" s="620">
        <v>0</v>
      </c>
      <c r="F85" s="655">
        <v>0</v>
      </c>
      <c r="G85" s="621">
        <v>0</v>
      </c>
      <c r="H85" s="621">
        <v>0</v>
      </c>
      <c r="I85" s="621">
        <v>0</v>
      </c>
      <c r="J85" s="621">
        <v>0</v>
      </c>
      <c r="K85" s="620">
        <f t="shared" si="3"/>
        <v>0</v>
      </c>
      <c r="L85" s="620">
        <v>0</v>
      </c>
      <c r="M85" s="620">
        <v>0</v>
      </c>
      <c r="N85" s="622">
        <v>0</v>
      </c>
      <c r="O85" s="624">
        <v>0</v>
      </c>
    </row>
    <row r="86" spans="2:15" ht="12.75" x14ac:dyDescent="0.2">
      <c r="B86" s="742"/>
      <c r="C86" s="618" t="s">
        <v>196</v>
      </c>
      <c r="D86" s="619">
        <v>0</v>
      </c>
      <c r="E86" s="620">
        <v>0</v>
      </c>
      <c r="F86" s="655">
        <v>0</v>
      </c>
      <c r="G86" s="621">
        <v>0</v>
      </c>
      <c r="H86" s="621">
        <v>0</v>
      </c>
      <c r="I86" s="621">
        <v>0</v>
      </c>
      <c r="J86" s="621">
        <v>0</v>
      </c>
      <c r="K86" s="620">
        <f t="shared" si="3"/>
        <v>0</v>
      </c>
      <c r="L86" s="620">
        <v>0</v>
      </c>
      <c r="M86" s="620">
        <v>0</v>
      </c>
      <c r="N86" s="622">
        <v>0</v>
      </c>
      <c r="O86" s="624">
        <v>0</v>
      </c>
    </row>
    <row r="87" spans="2:15" ht="12.75" x14ac:dyDescent="0.2">
      <c r="B87" s="742"/>
      <c r="C87" s="681" t="s">
        <v>197</v>
      </c>
      <c r="D87" s="688" t="s">
        <v>249</v>
      </c>
      <c r="E87" s="683">
        <v>0</v>
      </c>
      <c r="F87" s="636">
        <v>0</v>
      </c>
      <c r="G87" s="689">
        <v>0</v>
      </c>
      <c r="H87" s="689">
        <v>0</v>
      </c>
      <c r="I87" s="689">
        <v>0</v>
      </c>
      <c r="J87" s="689">
        <v>0</v>
      </c>
      <c r="K87" s="620" t="s">
        <v>249</v>
      </c>
      <c r="L87" s="683" t="s">
        <v>249</v>
      </c>
      <c r="M87" s="620">
        <v>0</v>
      </c>
      <c r="N87" s="690">
        <v>0</v>
      </c>
      <c r="O87" s="638">
        <v>0</v>
      </c>
    </row>
    <row r="88" spans="2:15" ht="12.75" x14ac:dyDescent="0.2">
      <c r="B88" s="774" t="s">
        <v>50</v>
      </c>
      <c r="C88" s="775"/>
      <c r="D88" s="639">
        <v>2302500.86</v>
      </c>
      <c r="E88" s="640" t="s">
        <v>249</v>
      </c>
      <c r="F88" s="640" t="s">
        <v>249</v>
      </c>
      <c r="G88" s="691">
        <v>0</v>
      </c>
      <c r="H88" s="640">
        <v>0</v>
      </c>
      <c r="I88" s="640">
        <v>0</v>
      </c>
      <c r="J88" s="640" t="s">
        <v>249</v>
      </c>
      <c r="K88" s="640">
        <v>678459.93</v>
      </c>
      <c r="L88" s="640">
        <v>4994</v>
      </c>
      <c r="M88" s="640" t="s">
        <v>249</v>
      </c>
      <c r="N88" s="640">
        <v>0</v>
      </c>
      <c r="O88" s="645">
        <v>0</v>
      </c>
    </row>
    <row r="89" spans="2:15" ht="13.5" thickBot="1" x14ac:dyDescent="0.25">
      <c r="B89" s="744" t="s">
        <v>95</v>
      </c>
      <c r="C89" s="744"/>
      <c r="D89" s="692">
        <v>67854317.50999999</v>
      </c>
      <c r="E89" s="692" t="s">
        <v>249</v>
      </c>
      <c r="F89" s="693" t="s">
        <v>249</v>
      </c>
      <c r="G89" s="694">
        <v>388352.75</v>
      </c>
      <c r="H89" s="692">
        <v>0</v>
      </c>
      <c r="I89" s="692">
        <v>27896.75</v>
      </c>
      <c r="J89" s="692">
        <v>401759.15</v>
      </c>
      <c r="K89" s="692" t="s">
        <v>249</v>
      </c>
      <c r="L89" s="692">
        <v>5341.76</v>
      </c>
      <c r="M89" s="692" t="s">
        <v>249</v>
      </c>
      <c r="N89" s="692">
        <v>918.81</v>
      </c>
      <c r="O89" s="695" t="s">
        <v>249</v>
      </c>
    </row>
    <row r="90" spans="2:15" ht="14.25" thickTop="1" thickBot="1" x14ac:dyDescent="0.25">
      <c r="B90" s="745" t="s">
        <v>96</v>
      </c>
      <c r="C90" s="745"/>
      <c r="D90" s="327">
        <v>701859075.28999996</v>
      </c>
      <c r="E90" s="327" t="s">
        <v>249</v>
      </c>
      <c r="F90" s="327" t="s">
        <v>249</v>
      </c>
      <c r="G90" s="328">
        <v>388352.75</v>
      </c>
      <c r="H90" s="329">
        <v>37395.65</v>
      </c>
      <c r="I90" s="329">
        <v>27896.75</v>
      </c>
      <c r="J90" s="329">
        <v>401759.15</v>
      </c>
      <c r="K90" s="329" t="s">
        <v>249</v>
      </c>
      <c r="L90" s="329">
        <v>16095.41</v>
      </c>
      <c r="M90" s="329" t="s">
        <v>249</v>
      </c>
      <c r="N90" s="329">
        <v>918.81</v>
      </c>
      <c r="O90" s="330" t="s">
        <v>249</v>
      </c>
    </row>
    <row r="91" spans="2:15" ht="12" thickTop="1" x14ac:dyDescent="0.2">
      <c r="B91" s="696"/>
      <c r="C91" s="696"/>
      <c r="D91" s="696"/>
      <c r="E91" s="696"/>
      <c r="F91" s="696"/>
      <c r="G91" s="696"/>
      <c r="H91" s="697"/>
      <c r="I91" s="696"/>
      <c r="J91" s="696"/>
      <c r="K91" s="697"/>
      <c r="L91" s="697"/>
      <c r="M91" s="697"/>
      <c r="N91" s="696"/>
      <c r="O91" s="696"/>
    </row>
    <row r="92" spans="2:15" ht="12" x14ac:dyDescent="0.2">
      <c r="B92" s="698" t="s">
        <v>97</v>
      </c>
      <c r="C92" s="696"/>
      <c r="D92" s="696"/>
      <c r="E92" s="696"/>
      <c r="F92" s="696"/>
      <c r="G92" s="696"/>
      <c r="H92" s="696"/>
      <c r="I92" s="696"/>
      <c r="J92" s="696"/>
      <c r="K92" s="696"/>
      <c r="L92" s="696"/>
      <c r="M92" s="696"/>
      <c r="N92" s="696"/>
      <c r="O92" s="696"/>
    </row>
    <row r="93" spans="2:15" ht="12" x14ac:dyDescent="0.2">
      <c r="B93" s="602" t="s">
        <v>246</v>
      </c>
    </row>
  </sheetData>
  <mergeCells count="17">
    <mergeCell ref="B68:C68"/>
    <mergeCell ref="B69:B87"/>
    <mergeCell ref="B88:C88"/>
    <mergeCell ref="B89:C89"/>
    <mergeCell ref="B90:C90"/>
    <mergeCell ref="B65:B67"/>
    <mergeCell ref="B1:O1"/>
    <mergeCell ref="B3:B4"/>
    <mergeCell ref="C3:C4"/>
    <mergeCell ref="D3:F3"/>
    <mergeCell ref="G3:O3"/>
    <mergeCell ref="B5:B15"/>
    <mergeCell ref="B16:C16"/>
    <mergeCell ref="B17:B41"/>
    <mergeCell ref="B42:C42"/>
    <mergeCell ref="B43:B63"/>
    <mergeCell ref="B64:C64"/>
  </mergeCells>
  <pageMargins left="0.7" right="0.7" top="0.75" bottom="0.75" header="0.3" footer="0.3"/>
  <pageSetup paperSize="9" scale="37" orientation="portrait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showGridLines="0" topLeftCell="A25" zoomScale="85" zoomScaleNormal="85" workbookViewId="0"/>
  </sheetViews>
  <sheetFormatPr baseColWidth="10" defaultRowHeight="11.25" x14ac:dyDescent="0.2"/>
  <cols>
    <col min="1" max="1" width="2.140625" style="302" customWidth="1"/>
    <col min="2" max="2" width="45.28515625" style="302" bestFit="1" customWidth="1"/>
    <col min="3" max="3" width="37.28515625" style="302" bestFit="1" customWidth="1"/>
    <col min="4" max="4" width="13.7109375" style="302" bestFit="1" customWidth="1"/>
    <col min="5" max="5" width="15.28515625" style="302" bestFit="1" customWidth="1"/>
    <col min="6" max="6" width="13.7109375" style="302" bestFit="1" customWidth="1"/>
    <col min="7" max="7" width="10.140625" style="302" bestFit="1" customWidth="1"/>
    <col min="8" max="8" width="9.140625" style="302" bestFit="1" customWidth="1"/>
    <col min="9" max="10" width="11.42578125" style="302"/>
    <col min="11" max="11" width="13.7109375" style="302" bestFit="1" customWidth="1"/>
    <col min="12" max="12" width="11.42578125" style="302"/>
    <col min="13" max="13" width="13.7109375" style="302" bestFit="1" customWidth="1"/>
    <col min="14" max="256" width="11.42578125" style="302"/>
    <col min="257" max="257" width="2.140625" style="302" customWidth="1"/>
    <col min="258" max="258" width="45.28515625" style="302" bestFit="1" customWidth="1"/>
    <col min="259" max="259" width="37.28515625" style="302" bestFit="1" customWidth="1"/>
    <col min="260" max="260" width="13.7109375" style="302" bestFit="1" customWidth="1"/>
    <col min="261" max="261" width="15.28515625" style="302" bestFit="1" customWidth="1"/>
    <col min="262" max="262" width="13.7109375" style="302" bestFit="1" customWidth="1"/>
    <col min="263" max="263" width="10.140625" style="302" bestFit="1" customWidth="1"/>
    <col min="264" max="264" width="9.140625" style="302" bestFit="1" customWidth="1"/>
    <col min="265" max="266" width="11.42578125" style="302"/>
    <col min="267" max="267" width="13.7109375" style="302" bestFit="1" customWidth="1"/>
    <col min="268" max="268" width="11.42578125" style="302"/>
    <col min="269" max="269" width="13.7109375" style="302" bestFit="1" customWidth="1"/>
    <col min="270" max="512" width="11.42578125" style="302"/>
    <col min="513" max="513" width="2.140625" style="302" customWidth="1"/>
    <col min="514" max="514" width="45.28515625" style="302" bestFit="1" customWidth="1"/>
    <col min="515" max="515" width="37.28515625" style="302" bestFit="1" customWidth="1"/>
    <col min="516" max="516" width="13.7109375" style="302" bestFit="1" customWidth="1"/>
    <col min="517" max="517" width="15.28515625" style="302" bestFit="1" customWidth="1"/>
    <col min="518" max="518" width="13.7109375" style="302" bestFit="1" customWidth="1"/>
    <col min="519" max="519" width="10.140625" style="302" bestFit="1" customWidth="1"/>
    <col min="520" max="520" width="9.140625" style="302" bestFit="1" customWidth="1"/>
    <col min="521" max="522" width="11.42578125" style="302"/>
    <col min="523" max="523" width="13.7109375" style="302" bestFit="1" customWidth="1"/>
    <col min="524" max="524" width="11.42578125" style="302"/>
    <col min="525" max="525" width="13.7109375" style="302" bestFit="1" customWidth="1"/>
    <col min="526" max="768" width="11.42578125" style="302"/>
    <col min="769" max="769" width="2.140625" style="302" customWidth="1"/>
    <col min="770" max="770" width="45.28515625" style="302" bestFit="1" customWidth="1"/>
    <col min="771" max="771" width="37.28515625" style="302" bestFit="1" customWidth="1"/>
    <col min="772" max="772" width="13.7109375" style="302" bestFit="1" customWidth="1"/>
    <col min="773" max="773" width="15.28515625" style="302" bestFit="1" customWidth="1"/>
    <col min="774" max="774" width="13.7109375" style="302" bestFit="1" customWidth="1"/>
    <col min="775" max="775" width="10.140625" style="302" bestFit="1" customWidth="1"/>
    <col min="776" max="776" width="9.140625" style="302" bestFit="1" customWidth="1"/>
    <col min="777" max="778" width="11.42578125" style="302"/>
    <col min="779" max="779" width="13.7109375" style="302" bestFit="1" customWidth="1"/>
    <col min="780" max="780" width="11.42578125" style="302"/>
    <col min="781" max="781" width="13.7109375" style="302" bestFit="1" customWidth="1"/>
    <col min="782" max="1024" width="11.42578125" style="302"/>
    <col min="1025" max="1025" width="2.140625" style="302" customWidth="1"/>
    <col min="1026" max="1026" width="45.28515625" style="302" bestFit="1" customWidth="1"/>
    <col min="1027" max="1027" width="37.28515625" style="302" bestFit="1" customWidth="1"/>
    <col min="1028" max="1028" width="13.7109375" style="302" bestFit="1" customWidth="1"/>
    <col min="1029" max="1029" width="15.28515625" style="302" bestFit="1" customWidth="1"/>
    <col min="1030" max="1030" width="13.7109375" style="302" bestFit="1" customWidth="1"/>
    <col min="1031" max="1031" width="10.140625" style="302" bestFit="1" customWidth="1"/>
    <col min="1032" max="1032" width="9.140625" style="302" bestFit="1" customWidth="1"/>
    <col min="1033" max="1034" width="11.42578125" style="302"/>
    <col min="1035" max="1035" width="13.7109375" style="302" bestFit="1" customWidth="1"/>
    <col min="1036" max="1036" width="11.42578125" style="302"/>
    <col min="1037" max="1037" width="13.7109375" style="302" bestFit="1" customWidth="1"/>
    <col min="1038" max="1280" width="11.42578125" style="302"/>
    <col min="1281" max="1281" width="2.140625" style="302" customWidth="1"/>
    <col min="1282" max="1282" width="45.28515625" style="302" bestFit="1" customWidth="1"/>
    <col min="1283" max="1283" width="37.28515625" style="302" bestFit="1" customWidth="1"/>
    <col min="1284" max="1284" width="13.7109375" style="302" bestFit="1" customWidth="1"/>
    <col min="1285" max="1285" width="15.28515625" style="302" bestFit="1" customWidth="1"/>
    <col min="1286" max="1286" width="13.7109375" style="302" bestFit="1" customWidth="1"/>
    <col min="1287" max="1287" width="10.140625" style="302" bestFit="1" customWidth="1"/>
    <col min="1288" max="1288" width="9.140625" style="302" bestFit="1" customWidth="1"/>
    <col min="1289" max="1290" width="11.42578125" style="302"/>
    <col min="1291" max="1291" width="13.7109375" style="302" bestFit="1" customWidth="1"/>
    <col min="1292" max="1292" width="11.42578125" style="302"/>
    <col min="1293" max="1293" width="13.7109375" style="302" bestFit="1" customWidth="1"/>
    <col min="1294" max="1536" width="11.42578125" style="302"/>
    <col min="1537" max="1537" width="2.140625" style="302" customWidth="1"/>
    <col min="1538" max="1538" width="45.28515625" style="302" bestFit="1" customWidth="1"/>
    <col min="1539" max="1539" width="37.28515625" style="302" bestFit="1" customWidth="1"/>
    <col min="1540" max="1540" width="13.7109375" style="302" bestFit="1" customWidth="1"/>
    <col min="1541" max="1541" width="15.28515625" style="302" bestFit="1" customWidth="1"/>
    <col min="1542" max="1542" width="13.7109375" style="302" bestFit="1" customWidth="1"/>
    <col min="1543" max="1543" width="10.140625" style="302" bestFit="1" customWidth="1"/>
    <col min="1544" max="1544" width="9.140625" style="302" bestFit="1" customWidth="1"/>
    <col min="1545" max="1546" width="11.42578125" style="302"/>
    <col min="1547" max="1547" width="13.7109375" style="302" bestFit="1" customWidth="1"/>
    <col min="1548" max="1548" width="11.42578125" style="302"/>
    <col min="1549" max="1549" width="13.7109375" style="302" bestFit="1" customWidth="1"/>
    <col min="1550" max="1792" width="11.42578125" style="302"/>
    <col min="1793" max="1793" width="2.140625" style="302" customWidth="1"/>
    <col min="1794" max="1794" width="45.28515625" style="302" bestFit="1" customWidth="1"/>
    <col min="1795" max="1795" width="37.28515625" style="302" bestFit="1" customWidth="1"/>
    <col min="1796" max="1796" width="13.7109375" style="302" bestFit="1" customWidth="1"/>
    <col min="1797" max="1797" width="15.28515625" style="302" bestFit="1" customWidth="1"/>
    <col min="1798" max="1798" width="13.7109375" style="302" bestFit="1" customWidth="1"/>
    <col min="1799" max="1799" width="10.140625" style="302" bestFit="1" customWidth="1"/>
    <col min="1800" max="1800" width="9.140625" style="302" bestFit="1" customWidth="1"/>
    <col min="1801" max="1802" width="11.42578125" style="302"/>
    <col min="1803" max="1803" width="13.7109375" style="302" bestFit="1" customWidth="1"/>
    <col min="1804" max="1804" width="11.42578125" style="302"/>
    <col min="1805" max="1805" width="13.7109375" style="302" bestFit="1" customWidth="1"/>
    <col min="1806" max="2048" width="11.42578125" style="302"/>
    <col min="2049" max="2049" width="2.140625" style="302" customWidth="1"/>
    <col min="2050" max="2050" width="45.28515625" style="302" bestFit="1" customWidth="1"/>
    <col min="2051" max="2051" width="37.28515625" style="302" bestFit="1" customWidth="1"/>
    <col min="2052" max="2052" width="13.7109375" style="302" bestFit="1" customWidth="1"/>
    <col min="2053" max="2053" width="15.28515625" style="302" bestFit="1" customWidth="1"/>
    <col min="2054" max="2054" width="13.7109375" style="302" bestFit="1" customWidth="1"/>
    <col min="2055" max="2055" width="10.140625" style="302" bestFit="1" customWidth="1"/>
    <col min="2056" max="2056" width="9.140625" style="302" bestFit="1" customWidth="1"/>
    <col min="2057" max="2058" width="11.42578125" style="302"/>
    <col min="2059" max="2059" width="13.7109375" style="302" bestFit="1" customWidth="1"/>
    <col min="2060" max="2060" width="11.42578125" style="302"/>
    <col min="2061" max="2061" width="13.7109375" style="302" bestFit="1" customWidth="1"/>
    <col min="2062" max="2304" width="11.42578125" style="302"/>
    <col min="2305" max="2305" width="2.140625" style="302" customWidth="1"/>
    <col min="2306" max="2306" width="45.28515625" style="302" bestFit="1" customWidth="1"/>
    <col min="2307" max="2307" width="37.28515625" style="302" bestFit="1" customWidth="1"/>
    <col min="2308" max="2308" width="13.7109375" style="302" bestFit="1" customWidth="1"/>
    <col min="2309" max="2309" width="15.28515625" style="302" bestFit="1" customWidth="1"/>
    <col min="2310" max="2310" width="13.7109375" style="302" bestFit="1" customWidth="1"/>
    <col min="2311" max="2311" width="10.140625" style="302" bestFit="1" customWidth="1"/>
    <col min="2312" max="2312" width="9.140625" style="302" bestFit="1" customWidth="1"/>
    <col min="2313" max="2314" width="11.42578125" style="302"/>
    <col min="2315" max="2315" width="13.7109375" style="302" bestFit="1" customWidth="1"/>
    <col min="2316" max="2316" width="11.42578125" style="302"/>
    <col min="2317" max="2317" width="13.7109375" style="302" bestFit="1" customWidth="1"/>
    <col min="2318" max="2560" width="11.42578125" style="302"/>
    <col min="2561" max="2561" width="2.140625" style="302" customWidth="1"/>
    <col min="2562" max="2562" width="45.28515625" style="302" bestFit="1" customWidth="1"/>
    <col min="2563" max="2563" width="37.28515625" style="302" bestFit="1" customWidth="1"/>
    <col min="2564" max="2564" width="13.7109375" style="302" bestFit="1" customWidth="1"/>
    <col min="2565" max="2565" width="15.28515625" style="302" bestFit="1" customWidth="1"/>
    <col min="2566" max="2566" width="13.7109375" style="302" bestFit="1" customWidth="1"/>
    <col min="2567" max="2567" width="10.140625" style="302" bestFit="1" customWidth="1"/>
    <col min="2568" max="2568" width="9.140625" style="302" bestFit="1" customWidth="1"/>
    <col min="2569" max="2570" width="11.42578125" style="302"/>
    <col min="2571" max="2571" width="13.7109375" style="302" bestFit="1" customWidth="1"/>
    <col min="2572" max="2572" width="11.42578125" style="302"/>
    <col min="2573" max="2573" width="13.7109375" style="302" bestFit="1" customWidth="1"/>
    <col min="2574" max="2816" width="11.42578125" style="302"/>
    <col min="2817" max="2817" width="2.140625" style="302" customWidth="1"/>
    <col min="2818" max="2818" width="45.28515625" style="302" bestFit="1" customWidth="1"/>
    <col min="2819" max="2819" width="37.28515625" style="302" bestFit="1" customWidth="1"/>
    <col min="2820" max="2820" width="13.7109375" style="302" bestFit="1" customWidth="1"/>
    <col min="2821" max="2821" width="15.28515625" style="302" bestFit="1" customWidth="1"/>
    <col min="2822" max="2822" width="13.7109375" style="302" bestFit="1" customWidth="1"/>
    <col min="2823" max="2823" width="10.140625" style="302" bestFit="1" customWidth="1"/>
    <col min="2824" max="2824" width="9.140625" style="302" bestFit="1" customWidth="1"/>
    <col min="2825" max="2826" width="11.42578125" style="302"/>
    <col min="2827" max="2827" width="13.7109375" style="302" bestFit="1" customWidth="1"/>
    <col min="2828" max="2828" width="11.42578125" style="302"/>
    <col min="2829" max="2829" width="13.7109375" style="302" bestFit="1" customWidth="1"/>
    <col min="2830" max="3072" width="11.42578125" style="302"/>
    <col min="3073" max="3073" width="2.140625" style="302" customWidth="1"/>
    <col min="3074" max="3074" width="45.28515625" style="302" bestFit="1" customWidth="1"/>
    <col min="3075" max="3075" width="37.28515625" style="302" bestFit="1" customWidth="1"/>
    <col min="3076" max="3076" width="13.7109375" style="302" bestFit="1" customWidth="1"/>
    <col min="3077" max="3077" width="15.28515625" style="302" bestFit="1" customWidth="1"/>
    <col min="3078" max="3078" width="13.7109375" style="302" bestFit="1" customWidth="1"/>
    <col min="3079" max="3079" width="10.140625" style="302" bestFit="1" customWidth="1"/>
    <col min="3080" max="3080" width="9.140625" style="302" bestFit="1" customWidth="1"/>
    <col min="3081" max="3082" width="11.42578125" style="302"/>
    <col min="3083" max="3083" width="13.7109375" style="302" bestFit="1" customWidth="1"/>
    <col min="3084" max="3084" width="11.42578125" style="302"/>
    <col min="3085" max="3085" width="13.7109375" style="302" bestFit="1" customWidth="1"/>
    <col min="3086" max="3328" width="11.42578125" style="302"/>
    <col min="3329" max="3329" width="2.140625" style="302" customWidth="1"/>
    <col min="3330" max="3330" width="45.28515625" style="302" bestFit="1" customWidth="1"/>
    <col min="3331" max="3331" width="37.28515625" style="302" bestFit="1" customWidth="1"/>
    <col min="3332" max="3332" width="13.7109375" style="302" bestFit="1" customWidth="1"/>
    <col min="3333" max="3333" width="15.28515625" style="302" bestFit="1" customWidth="1"/>
    <col min="3334" max="3334" width="13.7109375" style="302" bestFit="1" customWidth="1"/>
    <col min="3335" max="3335" width="10.140625" style="302" bestFit="1" customWidth="1"/>
    <col min="3336" max="3336" width="9.140625" style="302" bestFit="1" customWidth="1"/>
    <col min="3337" max="3338" width="11.42578125" style="302"/>
    <col min="3339" max="3339" width="13.7109375" style="302" bestFit="1" customWidth="1"/>
    <col min="3340" max="3340" width="11.42578125" style="302"/>
    <col min="3341" max="3341" width="13.7109375" style="302" bestFit="1" customWidth="1"/>
    <col min="3342" max="3584" width="11.42578125" style="302"/>
    <col min="3585" max="3585" width="2.140625" style="302" customWidth="1"/>
    <col min="3586" max="3586" width="45.28515625" style="302" bestFit="1" customWidth="1"/>
    <col min="3587" max="3587" width="37.28515625" style="302" bestFit="1" customWidth="1"/>
    <col min="3588" max="3588" width="13.7109375" style="302" bestFit="1" customWidth="1"/>
    <col min="3589" max="3589" width="15.28515625" style="302" bestFit="1" customWidth="1"/>
    <col min="3590" max="3590" width="13.7109375" style="302" bestFit="1" customWidth="1"/>
    <col min="3591" max="3591" width="10.140625" style="302" bestFit="1" customWidth="1"/>
    <col min="3592" max="3592" width="9.140625" style="302" bestFit="1" customWidth="1"/>
    <col min="3593" max="3594" width="11.42578125" style="302"/>
    <col min="3595" max="3595" width="13.7109375" style="302" bestFit="1" customWidth="1"/>
    <col min="3596" max="3596" width="11.42578125" style="302"/>
    <col min="3597" max="3597" width="13.7109375" style="302" bestFit="1" customWidth="1"/>
    <col min="3598" max="3840" width="11.42578125" style="302"/>
    <col min="3841" max="3841" width="2.140625" style="302" customWidth="1"/>
    <col min="3842" max="3842" width="45.28515625" style="302" bestFit="1" customWidth="1"/>
    <col min="3843" max="3843" width="37.28515625" style="302" bestFit="1" customWidth="1"/>
    <col min="3844" max="3844" width="13.7109375" style="302" bestFit="1" customWidth="1"/>
    <col min="3845" max="3845" width="15.28515625" style="302" bestFit="1" customWidth="1"/>
    <col min="3846" max="3846" width="13.7109375" style="302" bestFit="1" customWidth="1"/>
    <col min="3847" max="3847" width="10.140625" style="302" bestFit="1" customWidth="1"/>
    <col min="3848" max="3848" width="9.140625" style="302" bestFit="1" customWidth="1"/>
    <col min="3849" max="3850" width="11.42578125" style="302"/>
    <col min="3851" max="3851" width="13.7109375" style="302" bestFit="1" customWidth="1"/>
    <col min="3852" max="3852" width="11.42578125" style="302"/>
    <col min="3853" max="3853" width="13.7109375" style="302" bestFit="1" customWidth="1"/>
    <col min="3854" max="4096" width="11.42578125" style="302"/>
    <col min="4097" max="4097" width="2.140625" style="302" customWidth="1"/>
    <col min="4098" max="4098" width="45.28515625" style="302" bestFit="1" customWidth="1"/>
    <col min="4099" max="4099" width="37.28515625" style="302" bestFit="1" customWidth="1"/>
    <col min="4100" max="4100" width="13.7109375" style="302" bestFit="1" customWidth="1"/>
    <col min="4101" max="4101" width="15.28515625" style="302" bestFit="1" customWidth="1"/>
    <col min="4102" max="4102" width="13.7109375" style="302" bestFit="1" customWidth="1"/>
    <col min="4103" max="4103" width="10.140625" style="302" bestFit="1" customWidth="1"/>
    <col min="4104" max="4104" width="9.140625" style="302" bestFit="1" customWidth="1"/>
    <col min="4105" max="4106" width="11.42578125" style="302"/>
    <col min="4107" max="4107" width="13.7109375" style="302" bestFit="1" customWidth="1"/>
    <col min="4108" max="4108" width="11.42578125" style="302"/>
    <col min="4109" max="4109" width="13.7109375" style="302" bestFit="1" customWidth="1"/>
    <col min="4110" max="4352" width="11.42578125" style="302"/>
    <col min="4353" max="4353" width="2.140625" style="302" customWidth="1"/>
    <col min="4354" max="4354" width="45.28515625" style="302" bestFit="1" customWidth="1"/>
    <col min="4355" max="4355" width="37.28515625" style="302" bestFit="1" customWidth="1"/>
    <col min="4356" max="4356" width="13.7109375" style="302" bestFit="1" customWidth="1"/>
    <col min="4357" max="4357" width="15.28515625" style="302" bestFit="1" customWidth="1"/>
    <col min="4358" max="4358" width="13.7109375" style="302" bestFit="1" customWidth="1"/>
    <col min="4359" max="4359" width="10.140625" style="302" bestFit="1" customWidth="1"/>
    <col min="4360" max="4360" width="9.140625" style="302" bestFit="1" customWidth="1"/>
    <col min="4361" max="4362" width="11.42578125" style="302"/>
    <col min="4363" max="4363" width="13.7109375" style="302" bestFit="1" customWidth="1"/>
    <col min="4364" max="4364" width="11.42578125" style="302"/>
    <col min="4365" max="4365" width="13.7109375" style="302" bestFit="1" customWidth="1"/>
    <col min="4366" max="4608" width="11.42578125" style="302"/>
    <col min="4609" max="4609" width="2.140625" style="302" customWidth="1"/>
    <col min="4610" max="4610" width="45.28515625" style="302" bestFit="1" customWidth="1"/>
    <col min="4611" max="4611" width="37.28515625" style="302" bestFit="1" customWidth="1"/>
    <col min="4612" max="4612" width="13.7109375" style="302" bestFit="1" customWidth="1"/>
    <col min="4613" max="4613" width="15.28515625" style="302" bestFit="1" customWidth="1"/>
    <col min="4614" max="4614" width="13.7109375" style="302" bestFit="1" customWidth="1"/>
    <col min="4615" max="4615" width="10.140625" style="302" bestFit="1" customWidth="1"/>
    <col min="4616" max="4616" width="9.140625" style="302" bestFit="1" customWidth="1"/>
    <col min="4617" max="4618" width="11.42578125" style="302"/>
    <col min="4619" max="4619" width="13.7109375" style="302" bestFit="1" customWidth="1"/>
    <col min="4620" max="4620" width="11.42578125" style="302"/>
    <col min="4621" max="4621" width="13.7109375" style="302" bestFit="1" customWidth="1"/>
    <col min="4622" max="4864" width="11.42578125" style="302"/>
    <col min="4865" max="4865" width="2.140625" style="302" customWidth="1"/>
    <col min="4866" max="4866" width="45.28515625" style="302" bestFit="1" customWidth="1"/>
    <col min="4867" max="4867" width="37.28515625" style="302" bestFit="1" customWidth="1"/>
    <col min="4868" max="4868" width="13.7109375" style="302" bestFit="1" customWidth="1"/>
    <col min="4869" max="4869" width="15.28515625" style="302" bestFit="1" customWidth="1"/>
    <col min="4870" max="4870" width="13.7109375" style="302" bestFit="1" customWidth="1"/>
    <col min="4871" max="4871" width="10.140625" style="302" bestFit="1" customWidth="1"/>
    <col min="4872" max="4872" width="9.140625" style="302" bestFit="1" customWidth="1"/>
    <col min="4873" max="4874" width="11.42578125" style="302"/>
    <col min="4875" max="4875" width="13.7109375" style="302" bestFit="1" customWidth="1"/>
    <col min="4876" max="4876" width="11.42578125" style="302"/>
    <col min="4877" max="4877" width="13.7109375" style="302" bestFit="1" customWidth="1"/>
    <col min="4878" max="5120" width="11.42578125" style="302"/>
    <col min="5121" max="5121" width="2.140625" style="302" customWidth="1"/>
    <col min="5122" max="5122" width="45.28515625" style="302" bestFit="1" customWidth="1"/>
    <col min="5123" max="5123" width="37.28515625" style="302" bestFit="1" customWidth="1"/>
    <col min="5124" max="5124" width="13.7109375" style="302" bestFit="1" customWidth="1"/>
    <col min="5125" max="5125" width="15.28515625" style="302" bestFit="1" customWidth="1"/>
    <col min="5126" max="5126" width="13.7109375" style="302" bestFit="1" customWidth="1"/>
    <col min="5127" max="5127" width="10.140625" style="302" bestFit="1" customWidth="1"/>
    <col min="5128" max="5128" width="9.140625" style="302" bestFit="1" customWidth="1"/>
    <col min="5129" max="5130" width="11.42578125" style="302"/>
    <col min="5131" max="5131" width="13.7109375" style="302" bestFit="1" customWidth="1"/>
    <col min="5132" max="5132" width="11.42578125" style="302"/>
    <col min="5133" max="5133" width="13.7109375" style="302" bestFit="1" customWidth="1"/>
    <col min="5134" max="5376" width="11.42578125" style="302"/>
    <col min="5377" max="5377" width="2.140625" style="302" customWidth="1"/>
    <col min="5378" max="5378" width="45.28515625" style="302" bestFit="1" customWidth="1"/>
    <col min="5379" max="5379" width="37.28515625" style="302" bestFit="1" customWidth="1"/>
    <col min="5380" max="5380" width="13.7109375" style="302" bestFit="1" customWidth="1"/>
    <col min="5381" max="5381" width="15.28515625" style="302" bestFit="1" customWidth="1"/>
    <col min="5382" max="5382" width="13.7109375" style="302" bestFit="1" customWidth="1"/>
    <col min="5383" max="5383" width="10.140625" style="302" bestFit="1" customWidth="1"/>
    <col min="5384" max="5384" width="9.140625" style="302" bestFit="1" customWidth="1"/>
    <col min="5385" max="5386" width="11.42578125" style="302"/>
    <col min="5387" max="5387" width="13.7109375" style="302" bestFit="1" customWidth="1"/>
    <col min="5388" max="5388" width="11.42578125" style="302"/>
    <col min="5389" max="5389" width="13.7109375" style="302" bestFit="1" customWidth="1"/>
    <col min="5390" max="5632" width="11.42578125" style="302"/>
    <col min="5633" max="5633" width="2.140625" style="302" customWidth="1"/>
    <col min="5634" max="5634" width="45.28515625" style="302" bestFit="1" customWidth="1"/>
    <col min="5635" max="5635" width="37.28515625" style="302" bestFit="1" customWidth="1"/>
    <col min="5636" max="5636" width="13.7109375" style="302" bestFit="1" customWidth="1"/>
    <col min="5637" max="5637" width="15.28515625" style="302" bestFit="1" customWidth="1"/>
    <col min="5638" max="5638" width="13.7109375" style="302" bestFit="1" customWidth="1"/>
    <col min="5639" max="5639" width="10.140625" style="302" bestFit="1" customWidth="1"/>
    <col min="5640" max="5640" width="9.140625" style="302" bestFit="1" customWidth="1"/>
    <col min="5641" max="5642" width="11.42578125" style="302"/>
    <col min="5643" max="5643" width="13.7109375" style="302" bestFit="1" customWidth="1"/>
    <col min="5644" max="5644" width="11.42578125" style="302"/>
    <col min="5645" max="5645" width="13.7109375" style="302" bestFit="1" customWidth="1"/>
    <col min="5646" max="5888" width="11.42578125" style="302"/>
    <col min="5889" max="5889" width="2.140625" style="302" customWidth="1"/>
    <col min="5890" max="5890" width="45.28515625" style="302" bestFit="1" customWidth="1"/>
    <col min="5891" max="5891" width="37.28515625" style="302" bestFit="1" customWidth="1"/>
    <col min="5892" max="5892" width="13.7109375" style="302" bestFit="1" customWidth="1"/>
    <col min="5893" max="5893" width="15.28515625" style="302" bestFit="1" customWidth="1"/>
    <col min="5894" max="5894" width="13.7109375" style="302" bestFit="1" customWidth="1"/>
    <col min="5895" max="5895" width="10.140625" style="302" bestFit="1" customWidth="1"/>
    <col min="5896" max="5896" width="9.140625" style="302" bestFit="1" customWidth="1"/>
    <col min="5897" max="5898" width="11.42578125" style="302"/>
    <col min="5899" max="5899" width="13.7109375" style="302" bestFit="1" customWidth="1"/>
    <col min="5900" max="5900" width="11.42578125" style="302"/>
    <col min="5901" max="5901" width="13.7109375" style="302" bestFit="1" customWidth="1"/>
    <col min="5902" max="6144" width="11.42578125" style="302"/>
    <col min="6145" max="6145" width="2.140625" style="302" customWidth="1"/>
    <col min="6146" max="6146" width="45.28515625" style="302" bestFit="1" customWidth="1"/>
    <col min="6147" max="6147" width="37.28515625" style="302" bestFit="1" customWidth="1"/>
    <col min="6148" max="6148" width="13.7109375" style="302" bestFit="1" customWidth="1"/>
    <col min="6149" max="6149" width="15.28515625" style="302" bestFit="1" customWidth="1"/>
    <col min="6150" max="6150" width="13.7109375" style="302" bestFit="1" customWidth="1"/>
    <col min="6151" max="6151" width="10.140625" style="302" bestFit="1" customWidth="1"/>
    <col min="6152" max="6152" width="9.140625" style="302" bestFit="1" customWidth="1"/>
    <col min="6153" max="6154" width="11.42578125" style="302"/>
    <col min="6155" max="6155" width="13.7109375" style="302" bestFit="1" customWidth="1"/>
    <col min="6156" max="6156" width="11.42578125" style="302"/>
    <col min="6157" max="6157" width="13.7109375" style="302" bestFit="1" customWidth="1"/>
    <col min="6158" max="6400" width="11.42578125" style="302"/>
    <col min="6401" max="6401" width="2.140625" style="302" customWidth="1"/>
    <col min="6402" max="6402" width="45.28515625" style="302" bestFit="1" customWidth="1"/>
    <col min="6403" max="6403" width="37.28515625" style="302" bestFit="1" customWidth="1"/>
    <col min="6404" max="6404" width="13.7109375" style="302" bestFit="1" customWidth="1"/>
    <col min="6405" max="6405" width="15.28515625" style="302" bestFit="1" customWidth="1"/>
    <col min="6406" max="6406" width="13.7109375" style="302" bestFit="1" customWidth="1"/>
    <col min="6407" max="6407" width="10.140625" style="302" bestFit="1" customWidth="1"/>
    <col min="6408" max="6408" width="9.140625" style="302" bestFit="1" customWidth="1"/>
    <col min="6409" max="6410" width="11.42578125" style="302"/>
    <col min="6411" max="6411" width="13.7109375" style="302" bestFit="1" customWidth="1"/>
    <col min="6412" max="6412" width="11.42578125" style="302"/>
    <col min="6413" max="6413" width="13.7109375" style="302" bestFit="1" customWidth="1"/>
    <col min="6414" max="6656" width="11.42578125" style="302"/>
    <col min="6657" max="6657" width="2.140625" style="302" customWidth="1"/>
    <col min="6658" max="6658" width="45.28515625" style="302" bestFit="1" customWidth="1"/>
    <col min="6659" max="6659" width="37.28515625" style="302" bestFit="1" customWidth="1"/>
    <col min="6660" max="6660" width="13.7109375" style="302" bestFit="1" customWidth="1"/>
    <col min="6661" max="6661" width="15.28515625" style="302" bestFit="1" customWidth="1"/>
    <col min="6662" max="6662" width="13.7109375" style="302" bestFit="1" customWidth="1"/>
    <col min="6663" max="6663" width="10.140625" style="302" bestFit="1" customWidth="1"/>
    <col min="6664" max="6664" width="9.140625" style="302" bestFit="1" customWidth="1"/>
    <col min="6665" max="6666" width="11.42578125" style="302"/>
    <col min="6667" max="6667" width="13.7109375" style="302" bestFit="1" customWidth="1"/>
    <col min="6668" max="6668" width="11.42578125" style="302"/>
    <col min="6669" max="6669" width="13.7109375" style="302" bestFit="1" customWidth="1"/>
    <col min="6670" max="6912" width="11.42578125" style="302"/>
    <col min="6913" max="6913" width="2.140625" style="302" customWidth="1"/>
    <col min="6914" max="6914" width="45.28515625" style="302" bestFit="1" customWidth="1"/>
    <col min="6915" max="6915" width="37.28515625" style="302" bestFit="1" customWidth="1"/>
    <col min="6916" max="6916" width="13.7109375" style="302" bestFit="1" customWidth="1"/>
    <col min="6917" max="6917" width="15.28515625" style="302" bestFit="1" customWidth="1"/>
    <col min="6918" max="6918" width="13.7109375" style="302" bestFit="1" customWidth="1"/>
    <col min="6919" max="6919" width="10.140625" style="302" bestFit="1" customWidth="1"/>
    <col min="6920" max="6920" width="9.140625" style="302" bestFit="1" customWidth="1"/>
    <col min="6921" max="6922" width="11.42578125" style="302"/>
    <col min="6923" max="6923" width="13.7109375" style="302" bestFit="1" customWidth="1"/>
    <col min="6924" max="6924" width="11.42578125" style="302"/>
    <col min="6925" max="6925" width="13.7109375" style="302" bestFit="1" customWidth="1"/>
    <col min="6926" max="7168" width="11.42578125" style="302"/>
    <col min="7169" max="7169" width="2.140625" style="302" customWidth="1"/>
    <col min="7170" max="7170" width="45.28515625" style="302" bestFit="1" customWidth="1"/>
    <col min="7171" max="7171" width="37.28515625" style="302" bestFit="1" customWidth="1"/>
    <col min="7172" max="7172" width="13.7109375" style="302" bestFit="1" customWidth="1"/>
    <col min="7173" max="7173" width="15.28515625" style="302" bestFit="1" customWidth="1"/>
    <col min="7174" max="7174" width="13.7109375" style="302" bestFit="1" customWidth="1"/>
    <col min="7175" max="7175" width="10.140625" style="302" bestFit="1" customWidth="1"/>
    <col min="7176" max="7176" width="9.140625" style="302" bestFit="1" customWidth="1"/>
    <col min="7177" max="7178" width="11.42578125" style="302"/>
    <col min="7179" max="7179" width="13.7109375" style="302" bestFit="1" customWidth="1"/>
    <col min="7180" max="7180" width="11.42578125" style="302"/>
    <col min="7181" max="7181" width="13.7109375" style="302" bestFit="1" customWidth="1"/>
    <col min="7182" max="7424" width="11.42578125" style="302"/>
    <col min="7425" max="7425" width="2.140625" style="302" customWidth="1"/>
    <col min="7426" max="7426" width="45.28515625" style="302" bestFit="1" customWidth="1"/>
    <col min="7427" max="7427" width="37.28515625" style="302" bestFit="1" customWidth="1"/>
    <col min="7428" max="7428" width="13.7109375" style="302" bestFit="1" customWidth="1"/>
    <col min="7429" max="7429" width="15.28515625" style="302" bestFit="1" customWidth="1"/>
    <col min="7430" max="7430" width="13.7109375" style="302" bestFit="1" customWidth="1"/>
    <col min="7431" max="7431" width="10.140625" style="302" bestFit="1" customWidth="1"/>
    <col min="7432" max="7432" width="9.140625" style="302" bestFit="1" customWidth="1"/>
    <col min="7433" max="7434" width="11.42578125" style="302"/>
    <col min="7435" max="7435" width="13.7109375" style="302" bestFit="1" customWidth="1"/>
    <col min="7436" max="7436" width="11.42578125" style="302"/>
    <col min="7437" max="7437" width="13.7109375" style="302" bestFit="1" customWidth="1"/>
    <col min="7438" max="7680" width="11.42578125" style="302"/>
    <col min="7681" max="7681" width="2.140625" style="302" customWidth="1"/>
    <col min="7682" max="7682" width="45.28515625" style="302" bestFit="1" customWidth="1"/>
    <col min="7683" max="7683" width="37.28515625" style="302" bestFit="1" customWidth="1"/>
    <col min="7684" max="7684" width="13.7109375" style="302" bestFit="1" customWidth="1"/>
    <col min="7685" max="7685" width="15.28515625" style="302" bestFit="1" customWidth="1"/>
    <col min="7686" max="7686" width="13.7109375" style="302" bestFit="1" customWidth="1"/>
    <col min="7687" max="7687" width="10.140625" style="302" bestFit="1" customWidth="1"/>
    <col min="7688" max="7688" width="9.140625" style="302" bestFit="1" customWidth="1"/>
    <col min="7689" max="7690" width="11.42578125" style="302"/>
    <col min="7691" max="7691" width="13.7109375" style="302" bestFit="1" customWidth="1"/>
    <col min="7692" max="7692" width="11.42578125" style="302"/>
    <col min="7693" max="7693" width="13.7109375" style="302" bestFit="1" customWidth="1"/>
    <col min="7694" max="7936" width="11.42578125" style="302"/>
    <col min="7937" max="7937" width="2.140625" style="302" customWidth="1"/>
    <col min="7938" max="7938" width="45.28515625" style="302" bestFit="1" customWidth="1"/>
    <col min="7939" max="7939" width="37.28515625" style="302" bestFit="1" customWidth="1"/>
    <col min="7940" max="7940" width="13.7109375" style="302" bestFit="1" customWidth="1"/>
    <col min="7941" max="7941" width="15.28515625" style="302" bestFit="1" customWidth="1"/>
    <col min="7942" max="7942" width="13.7109375" style="302" bestFit="1" customWidth="1"/>
    <col min="7943" max="7943" width="10.140625" style="302" bestFit="1" customWidth="1"/>
    <col min="7944" max="7944" width="9.140625" style="302" bestFit="1" customWidth="1"/>
    <col min="7945" max="7946" width="11.42578125" style="302"/>
    <col min="7947" max="7947" width="13.7109375" style="302" bestFit="1" customWidth="1"/>
    <col min="7948" max="7948" width="11.42578125" style="302"/>
    <col min="7949" max="7949" width="13.7109375" style="302" bestFit="1" customWidth="1"/>
    <col min="7950" max="8192" width="11.42578125" style="302"/>
    <col min="8193" max="8193" width="2.140625" style="302" customWidth="1"/>
    <col min="8194" max="8194" width="45.28515625" style="302" bestFit="1" customWidth="1"/>
    <col min="8195" max="8195" width="37.28515625" style="302" bestFit="1" customWidth="1"/>
    <col min="8196" max="8196" width="13.7109375" style="302" bestFit="1" customWidth="1"/>
    <col min="8197" max="8197" width="15.28515625" style="302" bestFit="1" customWidth="1"/>
    <col min="8198" max="8198" width="13.7109375" style="302" bestFit="1" customWidth="1"/>
    <col min="8199" max="8199" width="10.140625" style="302" bestFit="1" customWidth="1"/>
    <col min="8200" max="8200" width="9.140625" style="302" bestFit="1" customWidth="1"/>
    <col min="8201" max="8202" width="11.42578125" style="302"/>
    <col min="8203" max="8203" width="13.7109375" style="302" bestFit="1" customWidth="1"/>
    <col min="8204" max="8204" width="11.42578125" style="302"/>
    <col min="8205" max="8205" width="13.7109375" style="302" bestFit="1" customWidth="1"/>
    <col min="8206" max="8448" width="11.42578125" style="302"/>
    <col min="8449" max="8449" width="2.140625" style="302" customWidth="1"/>
    <col min="8450" max="8450" width="45.28515625" style="302" bestFit="1" customWidth="1"/>
    <col min="8451" max="8451" width="37.28515625" style="302" bestFit="1" customWidth="1"/>
    <col min="8452" max="8452" width="13.7109375" style="302" bestFit="1" customWidth="1"/>
    <col min="8453" max="8453" width="15.28515625" style="302" bestFit="1" customWidth="1"/>
    <col min="8454" max="8454" width="13.7109375" style="302" bestFit="1" customWidth="1"/>
    <col min="8455" max="8455" width="10.140625" style="302" bestFit="1" customWidth="1"/>
    <col min="8456" max="8456" width="9.140625" style="302" bestFit="1" customWidth="1"/>
    <col min="8457" max="8458" width="11.42578125" style="302"/>
    <col min="8459" max="8459" width="13.7109375" style="302" bestFit="1" customWidth="1"/>
    <col min="8460" max="8460" width="11.42578125" style="302"/>
    <col min="8461" max="8461" width="13.7109375" style="302" bestFit="1" customWidth="1"/>
    <col min="8462" max="8704" width="11.42578125" style="302"/>
    <col min="8705" max="8705" width="2.140625" style="302" customWidth="1"/>
    <col min="8706" max="8706" width="45.28515625" style="302" bestFit="1" customWidth="1"/>
    <col min="8707" max="8707" width="37.28515625" style="302" bestFit="1" customWidth="1"/>
    <col min="8708" max="8708" width="13.7109375" style="302" bestFit="1" customWidth="1"/>
    <col min="8709" max="8709" width="15.28515625" style="302" bestFit="1" customWidth="1"/>
    <col min="8710" max="8710" width="13.7109375" style="302" bestFit="1" customWidth="1"/>
    <col min="8711" max="8711" width="10.140625" style="302" bestFit="1" customWidth="1"/>
    <col min="8712" max="8712" width="9.140625" style="302" bestFit="1" customWidth="1"/>
    <col min="8713" max="8714" width="11.42578125" style="302"/>
    <col min="8715" max="8715" width="13.7109375" style="302" bestFit="1" customWidth="1"/>
    <col min="8716" max="8716" width="11.42578125" style="302"/>
    <col min="8717" max="8717" width="13.7109375" style="302" bestFit="1" customWidth="1"/>
    <col min="8718" max="8960" width="11.42578125" style="302"/>
    <col min="8961" max="8961" width="2.140625" style="302" customWidth="1"/>
    <col min="8962" max="8962" width="45.28515625" style="302" bestFit="1" customWidth="1"/>
    <col min="8963" max="8963" width="37.28515625" style="302" bestFit="1" customWidth="1"/>
    <col min="8964" max="8964" width="13.7109375" style="302" bestFit="1" customWidth="1"/>
    <col min="8965" max="8965" width="15.28515625" style="302" bestFit="1" customWidth="1"/>
    <col min="8966" max="8966" width="13.7109375" style="302" bestFit="1" customWidth="1"/>
    <col min="8967" max="8967" width="10.140625" style="302" bestFit="1" customWidth="1"/>
    <col min="8968" max="8968" width="9.140625" style="302" bestFit="1" customWidth="1"/>
    <col min="8969" max="8970" width="11.42578125" style="302"/>
    <col min="8971" max="8971" width="13.7109375" style="302" bestFit="1" customWidth="1"/>
    <col min="8972" max="8972" width="11.42578125" style="302"/>
    <col min="8973" max="8973" width="13.7109375" style="302" bestFit="1" customWidth="1"/>
    <col min="8974" max="9216" width="11.42578125" style="302"/>
    <col min="9217" max="9217" width="2.140625" style="302" customWidth="1"/>
    <col min="9218" max="9218" width="45.28515625" style="302" bestFit="1" customWidth="1"/>
    <col min="9219" max="9219" width="37.28515625" style="302" bestFit="1" customWidth="1"/>
    <col min="9220" max="9220" width="13.7109375" style="302" bestFit="1" customWidth="1"/>
    <col min="9221" max="9221" width="15.28515625" style="302" bestFit="1" customWidth="1"/>
    <col min="9222" max="9222" width="13.7109375" style="302" bestFit="1" customWidth="1"/>
    <col min="9223" max="9223" width="10.140625" style="302" bestFit="1" customWidth="1"/>
    <col min="9224" max="9224" width="9.140625" style="302" bestFit="1" customWidth="1"/>
    <col min="9225" max="9226" width="11.42578125" style="302"/>
    <col min="9227" max="9227" width="13.7109375" style="302" bestFit="1" customWidth="1"/>
    <col min="9228" max="9228" width="11.42578125" style="302"/>
    <col min="9229" max="9229" width="13.7109375" style="302" bestFit="1" customWidth="1"/>
    <col min="9230" max="9472" width="11.42578125" style="302"/>
    <col min="9473" max="9473" width="2.140625" style="302" customWidth="1"/>
    <col min="9474" max="9474" width="45.28515625" style="302" bestFit="1" customWidth="1"/>
    <col min="9475" max="9475" width="37.28515625" style="302" bestFit="1" customWidth="1"/>
    <col min="9476" max="9476" width="13.7109375" style="302" bestFit="1" customWidth="1"/>
    <col min="9477" max="9477" width="15.28515625" style="302" bestFit="1" customWidth="1"/>
    <col min="9478" max="9478" width="13.7109375" style="302" bestFit="1" customWidth="1"/>
    <col min="9479" max="9479" width="10.140625" style="302" bestFit="1" customWidth="1"/>
    <col min="9480" max="9480" width="9.140625" style="302" bestFit="1" customWidth="1"/>
    <col min="9481" max="9482" width="11.42578125" style="302"/>
    <col min="9483" max="9483" width="13.7109375" style="302" bestFit="1" customWidth="1"/>
    <col min="9484" max="9484" width="11.42578125" style="302"/>
    <col min="9485" max="9485" width="13.7109375" style="302" bestFit="1" customWidth="1"/>
    <col min="9486" max="9728" width="11.42578125" style="302"/>
    <col min="9729" max="9729" width="2.140625" style="302" customWidth="1"/>
    <col min="9730" max="9730" width="45.28515625" style="302" bestFit="1" customWidth="1"/>
    <col min="9731" max="9731" width="37.28515625" style="302" bestFit="1" customWidth="1"/>
    <col min="9732" max="9732" width="13.7109375" style="302" bestFit="1" customWidth="1"/>
    <col min="9733" max="9733" width="15.28515625" style="302" bestFit="1" customWidth="1"/>
    <col min="9734" max="9734" width="13.7109375" style="302" bestFit="1" customWidth="1"/>
    <col min="9735" max="9735" width="10.140625" style="302" bestFit="1" customWidth="1"/>
    <col min="9736" max="9736" width="9.140625" style="302" bestFit="1" customWidth="1"/>
    <col min="9737" max="9738" width="11.42578125" style="302"/>
    <col min="9739" max="9739" width="13.7109375" style="302" bestFit="1" customWidth="1"/>
    <col min="9740" max="9740" width="11.42578125" style="302"/>
    <col min="9741" max="9741" width="13.7109375" style="302" bestFit="1" customWidth="1"/>
    <col min="9742" max="9984" width="11.42578125" style="302"/>
    <col min="9985" max="9985" width="2.140625" style="302" customWidth="1"/>
    <col min="9986" max="9986" width="45.28515625" style="302" bestFit="1" customWidth="1"/>
    <col min="9987" max="9987" width="37.28515625" style="302" bestFit="1" customWidth="1"/>
    <col min="9988" max="9988" width="13.7109375" style="302" bestFit="1" customWidth="1"/>
    <col min="9989" max="9989" width="15.28515625" style="302" bestFit="1" customWidth="1"/>
    <col min="9990" max="9990" width="13.7109375" style="302" bestFit="1" customWidth="1"/>
    <col min="9991" max="9991" width="10.140625" style="302" bestFit="1" customWidth="1"/>
    <col min="9992" max="9992" width="9.140625" style="302" bestFit="1" customWidth="1"/>
    <col min="9993" max="9994" width="11.42578125" style="302"/>
    <col min="9995" max="9995" width="13.7109375" style="302" bestFit="1" customWidth="1"/>
    <col min="9996" max="9996" width="11.42578125" style="302"/>
    <col min="9997" max="9997" width="13.7109375" style="302" bestFit="1" customWidth="1"/>
    <col min="9998" max="10240" width="11.42578125" style="302"/>
    <col min="10241" max="10241" width="2.140625" style="302" customWidth="1"/>
    <col min="10242" max="10242" width="45.28515625" style="302" bestFit="1" customWidth="1"/>
    <col min="10243" max="10243" width="37.28515625" style="302" bestFit="1" customWidth="1"/>
    <col min="10244" max="10244" width="13.7109375" style="302" bestFit="1" customWidth="1"/>
    <col min="10245" max="10245" width="15.28515625" style="302" bestFit="1" customWidth="1"/>
    <col min="10246" max="10246" width="13.7109375" style="302" bestFit="1" customWidth="1"/>
    <col min="10247" max="10247" width="10.140625" style="302" bestFit="1" customWidth="1"/>
    <col min="10248" max="10248" width="9.140625" style="302" bestFit="1" customWidth="1"/>
    <col min="10249" max="10250" width="11.42578125" style="302"/>
    <col min="10251" max="10251" width="13.7109375" style="302" bestFit="1" customWidth="1"/>
    <col min="10252" max="10252" width="11.42578125" style="302"/>
    <col min="10253" max="10253" width="13.7109375" style="302" bestFit="1" customWidth="1"/>
    <col min="10254" max="10496" width="11.42578125" style="302"/>
    <col min="10497" max="10497" width="2.140625" style="302" customWidth="1"/>
    <col min="10498" max="10498" width="45.28515625" style="302" bestFit="1" customWidth="1"/>
    <col min="10499" max="10499" width="37.28515625" style="302" bestFit="1" customWidth="1"/>
    <col min="10500" max="10500" width="13.7109375" style="302" bestFit="1" customWidth="1"/>
    <col min="10501" max="10501" width="15.28515625" style="302" bestFit="1" customWidth="1"/>
    <col min="10502" max="10502" width="13.7109375" style="302" bestFit="1" customWidth="1"/>
    <col min="10503" max="10503" width="10.140625" style="302" bestFit="1" customWidth="1"/>
    <col min="10504" max="10504" width="9.140625" style="302" bestFit="1" customWidth="1"/>
    <col min="10505" max="10506" width="11.42578125" style="302"/>
    <col min="10507" max="10507" width="13.7109375" style="302" bestFit="1" customWidth="1"/>
    <col min="10508" max="10508" width="11.42578125" style="302"/>
    <col min="10509" max="10509" width="13.7109375" style="302" bestFit="1" customWidth="1"/>
    <col min="10510" max="10752" width="11.42578125" style="302"/>
    <col min="10753" max="10753" width="2.140625" style="302" customWidth="1"/>
    <col min="10754" max="10754" width="45.28515625" style="302" bestFit="1" customWidth="1"/>
    <col min="10755" max="10755" width="37.28515625" style="302" bestFit="1" customWidth="1"/>
    <col min="10756" max="10756" width="13.7109375" style="302" bestFit="1" customWidth="1"/>
    <col min="10757" max="10757" width="15.28515625" style="302" bestFit="1" customWidth="1"/>
    <col min="10758" max="10758" width="13.7109375" style="302" bestFit="1" customWidth="1"/>
    <col min="10759" max="10759" width="10.140625" style="302" bestFit="1" customWidth="1"/>
    <col min="10760" max="10760" width="9.140625" style="302" bestFit="1" customWidth="1"/>
    <col min="10761" max="10762" width="11.42578125" style="302"/>
    <col min="10763" max="10763" width="13.7109375" style="302" bestFit="1" customWidth="1"/>
    <col min="10764" max="10764" width="11.42578125" style="302"/>
    <col min="10765" max="10765" width="13.7109375" style="302" bestFit="1" customWidth="1"/>
    <col min="10766" max="11008" width="11.42578125" style="302"/>
    <col min="11009" max="11009" width="2.140625" style="302" customWidth="1"/>
    <col min="11010" max="11010" width="45.28515625" style="302" bestFit="1" customWidth="1"/>
    <col min="11011" max="11011" width="37.28515625" style="302" bestFit="1" customWidth="1"/>
    <col min="11012" max="11012" width="13.7109375" style="302" bestFit="1" customWidth="1"/>
    <col min="11013" max="11013" width="15.28515625" style="302" bestFit="1" customWidth="1"/>
    <col min="11014" max="11014" width="13.7109375" style="302" bestFit="1" customWidth="1"/>
    <col min="11015" max="11015" width="10.140625" style="302" bestFit="1" customWidth="1"/>
    <col min="11016" max="11016" width="9.140625" style="302" bestFit="1" customWidth="1"/>
    <col min="11017" max="11018" width="11.42578125" style="302"/>
    <col min="11019" max="11019" width="13.7109375" style="302" bestFit="1" customWidth="1"/>
    <col min="11020" max="11020" width="11.42578125" style="302"/>
    <col min="11021" max="11021" width="13.7109375" style="302" bestFit="1" customWidth="1"/>
    <col min="11022" max="11264" width="11.42578125" style="302"/>
    <col min="11265" max="11265" width="2.140625" style="302" customWidth="1"/>
    <col min="11266" max="11266" width="45.28515625" style="302" bestFit="1" customWidth="1"/>
    <col min="11267" max="11267" width="37.28515625" style="302" bestFit="1" customWidth="1"/>
    <col min="11268" max="11268" width="13.7109375" style="302" bestFit="1" customWidth="1"/>
    <col min="11269" max="11269" width="15.28515625" style="302" bestFit="1" customWidth="1"/>
    <col min="11270" max="11270" width="13.7109375" style="302" bestFit="1" customWidth="1"/>
    <col min="11271" max="11271" width="10.140625" style="302" bestFit="1" customWidth="1"/>
    <col min="11272" max="11272" width="9.140625" style="302" bestFit="1" customWidth="1"/>
    <col min="11273" max="11274" width="11.42578125" style="302"/>
    <col min="11275" max="11275" width="13.7109375" style="302" bestFit="1" customWidth="1"/>
    <col min="11276" max="11276" width="11.42578125" style="302"/>
    <col min="11277" max="11277" width="13.7109375" style="302" bestFit="1" customWidth="1"/>
    <col min="11278" max="11520" width="11.42578125" style="302"/>
    <col min="11521" max="11521" width="2.140625" style="302" customWidth="1"/>
    <col min="11522" max="11522" width="45.28515625" style="302" bestFit="1" customWidth="1"/>
    <col min="11523" max="11523" width="37.28515625" style="302" bestFit="1" customWidth="1"/>
    <col min="11524" max="11524" width="13.7109375" style="302" bestFit="1" customWidth="1"/>
    <col min="11525" max="11525" width="15.28515625" style="302" bestFit="1" customWidth="1"/>
    <col min="11526" max="11526" width="13.7109375" style="302" bestFit="1" customWidth="1"/>
    <col min="11527" max="11527" width="10.140625" style="302" bestFit="1" customWidth="1"/>
    <col min="11528" max="11528" width="9.140625" style="302" bestFit="1" customWidth="1"/>
    <col min="11529" max="11530" width="11.42578125" style="302"/>
    <col min="11531" max="11531" width="13.7109375" style="302" bestFit="1" customWidth="1"/>
    <col min="11532" max="11532" width="11.42578125" style="302"/>
    <col min="11533" max="11533" width="13.7109375" style="302" bestFit="1" customWidth="1"/>
    <col min="11534" max="11776" width="11.42578125" style="302"/>
    <col min="11777" max="11777" width="2.140625" style="302" customWidth="1"/>
    <col min="11778" max="11778" width="45.28515625" style="302" bestFit="1" customWidth="1"/>
    <col min="11779" max="11779" width="37.28515625" style="302" bestFit="1" customWidth="1"/>
    <col min="11780" max="11780" width="13.7109375" style="302" bestFit="1" customWidth="1"/>
    <col min="11781" max="11781" width="15.28515625" style="302" bestFit="1" customWidth="1"/>
    <col min="11782" max="11782" width="13.7109375" style="302" bestFit="1" customWidth="1"/>
    <col min="11783" max="11783" width="10.140625" style="302" bestFit="1" customWidth="1"/>
    <col min="11784" max="11784" width="9.140625" style="302" bestFit="1" customWidth="1"/>
    <col min="11785" max="11786" width="11.42578125" style="302"/>
    <col min="11787" max="11787" width="13.7109375" style="302" bestFit="1" customWidth="1"/>
    <col min="11788" max="11788" width="11.42578125" style="302"/>
    <col min="11789" max="11789" width="13.7109375" style="302" bestFit="1" customWidth="1"/>
    <col min="11790" max="12032" width="11.42578125" style="302"/>
    <col min="12033" max="12033" width="2.140625" style="302" customWidth="1"/>
    <col min="12034" max="12034" width="45.28515625" style="302" bestFit="1" customWidth="1"/>
    <col min="12035" max="12035" width="37.28515625" style="302" bestFit="1" customWidth="1"/>
    <col min="12036" max="12036" width="13.7109375" style="302" bestFit="1" customWidth="1"/>
    <col min="12037" max="12037" width="15.28515625" style="302" bestFit="1" customWidth="1"/>
    <col min="12038" max="12038" width="13.7109375" style="302" bestFit="1" customWidth="1"/>
    <col min="12039" max="12039" width="10.140625" style="302" bestFit="1" customWidth="1"/>
    <col min="12040" max="12040" width="9.140625" style="302" bestFit="1" customWidth="1"/>
    <col min="12041" max="12042" width="11.42578125" style="302"/>
    <col min="12043" max="12043" width="13.7109375" style="302" bestFit="1" customWidth="1"/>
    <col min="12044" max="12044" width="11.42578125" style="302"/>
    <col min="12045" max="12045" width="13.7109375" style="302" bestFit="1" customWidth="1"/>
    <col min="12046" max="12288" width="11.42578125" style="302"/>
    <col min="12289" max="12289" width="2.140625" style="302" customWidth="1"/>
    <col min="12290" max="12290" width="45.28515625" style="302" bestFit="1" customWidth="1"/>
    <col min="12291" max="12291" width="37.28515625" style="302" bestFit="1" customWidth="1"/>
    <col min="12292" max="12292" width="13.7109375" style="302" bestFit="1" customWidth="1"/>
    <col min="12293" max="12293" width="15.28515625" style="302" bestFit="1" customWidth="1"/>
    <col min="12294" max="12294" width="13.7109375" style="302" bestFit="1" customWidth="1"/>
    <col min="12295" max="12295" width="10.140625" style="302" bestFit="1" customWidth="1"/>
    <col min="12296" max="12296" width="9.140625" style="302" bestFit="1" customWidth="1"/>
    <col min="12297" max="12298" width="11.42578125" style="302"/>
    <col min="12299" max="12299" width="13.7109375" style="302" bestFit="1" customWidth="1"/>
    <col min="12300" max="12300" width="11.42578125" style="302"/>
    <col min="12301" max="12301" width="13.7109375" style="302" bestFit="1" customWidth="1"/>
    <col min="12302" max="12544" width="11.42578125" style="302"/>
    <col min="12545" max="12545" width="2.140625" style="302" customWidth="1"/>
    <col min="12546" max="12546" width="45.28515625" style="302" bestFit="1" customWidth="1"/>
    <col min="12547" max="12547" width="37.28515625" style="302" bestFit="1" customWidth="1"/>
    <col min="12548" max="12548" width="13.7109375" style="302" bestFit="1" customWidth="1"/>
    <col min="12549" max="12549" width="15.28515625" style="302" bestFit="1" customWidth="1"/>
    <col min="12550" max="12550" width="13.7109375" style="302" bestFit="1" customWidth="1"/>
    <col min="12551" max="12551" width="10.140625" style="302" bestFit="1" customWidth="1"/>
    <col min="12552" max="12552" width="9.140625" style="302" bestFit="1" customWidth="1"/>
    <col min="12553" max="12554" width="11.42578125" style="302"/>
    <col min="12555" max="12555" width="13.7109375" style="302" bestFit="1" customWidth="1"/>
    <col min="12556" max="12556" width="11.42578125" style="302"/>
    <col min="12557" max="12557" width="13.7109375" style="302" bestFit="1" customWidth="1"/>
    <col min="12558" max="12800" width="11.42578125" style="302"/>
    <col min="12801" max="12801" width="2.140625" style="302" customWidth="1"/>
    <col min="12802" max="12802" width="45.28515625" style="302" bestFit="1" customWidth="1"/>
    <col min="12803" max="12803" width="37.28515625" style="302" bestFit="1" customWidth="1"/>
    <col min="12804" max="12804" width="13.7109375" style="302" bestFit="1" customWidth="1"/>
    <col min="12805" max="12805" width="15.28515625" style="302" bestFit="1" customWidth="1"/>
    <col min="12806" max="12806" width="13.7109375" style="302" bestFit="1" customWidth="1"/>
    <col min="12807" max="12807" width="10.140625" style="302" bestFit="1" customWidth="1"/>
    <col min="12808" max="12808" width="9.140625" style="302" bestFit="1" customWidth="1"/>
    <col min="12809" max="12810" width="11.42578125" style="302"/>
    <col min="12811" max="12811" width="13.7109375" style="302" bestFit="1" customWidth="1"/>
    <col min="12812" max="12812" width="11.42578125" style="302"/>
    <col min="12813" max="12813" width="13.7109375" style="302" bestFit="1" customWidth="1"/>
    <col min="12814" max="13056" width="11.42578125" style="302"/>
    <col min="13057" max="13057" width="2.140625" style="302" customWidth="1"/>
    <col min="13058" max="13058" width="45.28515625" style="302" bestFit="1" customWidth="1"/>
    <col min="13059" max="13059" width="37.28515625" style="302" bestFit="1" customWidth="1"/>
    <col min="13060" max="13060" width="13.7109375" style="302" bestFit="1" customWidth="1"/>
    <col min="13061" max="13061" width="15.28515625" style="302" bestFit="1" customWidth="1"/>
    <col min="13062" max="13062" width="13.7109375" style="302" bestFit="1" customWidth="1"/>
    <col min="13063" max="13063" width="10.140625" style="302" bestFit="1" customWidth="1"/>
    <col min="13064" max="13064" width="9.140625" style="302" bestFit="1" customWidth="1"/>
    <col min="13065" max="13066" width="11.42578125" style="302"/>
    <col min="13067" max="13067" width="13.7109375" style="302" bestFit="1" customWidth="1"/>
    <col min="13068" max="13068" width="11.42578125" style="302"/>
    <col min="13069" max="13069" width="13.7109375" style="302" bestFit="1" customWidth="1"/>
    <col min="13070" max="13312" width="11.42578125" style="302"/>
    <col min="13313" max="13313" width="2.140625" style="302" customWidth="1"/>
    <col min="13314" max="13314" width="45.28515625" style="302" bestFit="1" customWidth="1"/>
    <col min="13315" max="13315" width="37.28515625" style="302" bestFit="1" customWidth="1"/>
    <col min="13316" max="13316" width="13.7109375" style="302" bestFit="1" customWidth="1"/>
    <col min="13317" max="13317" width="15.28515625" style="302" bestFit="1" customWidth="1"/>
    <col min="13318" max="13318" width="13.7109375" style="302" bestFit="1" customWidth="1"/>
    <col min="13319" max="13319" width="10.140625" style="302" bestFit="1" customWidth="1"/>
    <col min="13320" max="13320" width="9.140625" style="302" bestFit="1" customWidth="1"/>
    <col min="13321" max="13322" width="11.42578125" style="302"/>
    <col min="13323" max="13323" width="13.7109375" style="302" bestFit="1" customWidth="1"/>
    <col min="13324" max="13324" width="11.42578125" style="302"/>
    <col min="13325" max="13325" width="13.7109375" style="302" bestFit="1" customWidth="1"/>
    <col min="13326" max="13568" width="11.42578125" style="302"/>
    <col min="13569" max="13569" width="2.140625" style="302" customWidth="1"/>
    <col min="13570" max="13570" width="45.28515625" style="302" bestFit="1" customWidth="1"/>
    <col min="13571" max="13571" width="37.28515625" style="302" bestFit="1" customWidth="1"/>
    <col min="13572" max="13572" width="13.7109375" style="302" bestFit="1" customWidth="1"/>
    <col min="13573" max="13573" width="15.28515625" style="302" bestFit="1" customWidth="1"/>
    <col min="13574" max="13574" width="13.7109375" style="302" bestFit="1" customWidth="1"/>
    <col min="13575" max="13575" width="10.140625" style="302" bestFit="1" customWidth="1"/>
    <col min="13576" max="13576" width="9.140625" style="302" bestFit="1" customWidth="1"/>
    <col min="13577" max="13578" width="11.42578125" style="302"/>
    <col min="13579" max="13579" width="13.7109375" style="302" bestFit="1" customWidth="1"/>
    <col min="13580" max="13580" width="11.42578125" style="302"/>
    <col min="13581" max="13581" width="13.7109375" style="302" bestFit="1" customWidth="1"/>
    <col min="13582" max="13824" width="11.42578125" style="302"/>
    <col min="13825" max="13825" width="2.140625" style="302" customWidth="1"/>
    <col min="13826" max="13826" width="45.28515625" style="302" bestFit="1" customWidth="1"/>
    <col min="13827" max="13827" width="37.28515625" style="302" bestFit="1" customWidth="1"/>
    <col min="13828" max="13828" width="13.7109375" style="302" bestFit="1" customWidth="1"/>
    <col min="13829" max="13829" width="15.28515625" style="302" bestFit="1" customWidth="1"/>
    <col min="13830" max="13830" width="13.7109375" style="302" bestFit="1" customWidth="1"/>
    <col min="13831" max="13831" width="10.140625" style="302" bestFit="1" customWidth="1"/>
    <col min="13832" max="13832" width="9.140625" style="302" bestFit="1" customWidth="1"/>
    <col min="13833" max="13834" width="11.42578125" style="302"/>
    <col min="13835" max="13835" width="13.7109375" style="302" bestFit="1" customWidth="1"/>
    <col min="13836" max="13836" width="11.42578125" style="302"/>
    <col min="13837" max="13837" width="13.7109375" style="302" bestFit="1" customWidth="1"/>
    <col min="13838" max="14080" width="11.42578125" style="302"/>
    <col min="14081" max="14081" width="2.140625" style="302" customWidth="1"/>
    <col min="14082" max="14082" width="45.28515625" style="302" bestFit="1" customWidth="1"/>
    <col min="14083" max="14083" width="37.28515625" style="302" bestFit="1" customWidth="1"/>
    <col min="14084" max="14084" width="13.7109375" style="302" bestFit="1" customWidth="1"/>
    <col min="14085" max="14085" width="15.28515625" style="302" bestFit="1" customWidth="1"/>
    <col min="14086" max="14086" width="13.7109375" style="302" bestFit="1" customWidth="1"/>
    <col min="14087" max="14087" width="10.140625" style="302" bestFit="1" customWidth="1"/>
    <col min="14088" max="14088" width="9.140625" style="302" bestFit="1" customWidth="1"/>
    <col min="14089" max="14090" width="11.42578125" style="302"/>
    <col min="14091" max="14091" width="13.7109375" style="302" bestFit="1" customWidth="1"/>
    <col min="14092" max="14092" width="11.42578125" style="302"/>
    <col min="14093" max="14093" width="13.7109375" style="302" bestFit="1" customWidth="1"/>
    <col min="14094" max="14336" width="11.42578125" style="302"/>
    <col min="14337" max="14337" width="2.140625" style="302" customWidth="1"/>
    <col min="14338" max="14338" width="45.28515625" style="302" bestFit="1" customWidth="1"/>
    <col min="14339" max="14339" width="37.28515625" style="302" bestFit="1" customWidth="1"/>
    <col min="14340" max="14340" width="13.7109375" style="302" bestFit="1" customWidth="1"/>
    <col min="14341" max="14341" width="15.28515625" style="302" bestFit="1" customWidth="1"/>
    <col min="14342" max="14342" width="13.7109375" style="302" bestFit="1" customWidth="1"/>
    <col min="14343" max="14343" width="10.140625" style="302" bestFit="1" customWidth="1"/>
    <col min="14344" max="14344" width="9.140625" style="302" bestFit="1" customWidth="1"/>
    <col min="14345" max="14346" width="11.42578125" style="302"/>
    <col min="14347" max="14347" width="13.7109375" style="302" bestFit="1" customWidth="1"/>
    <col min="14348" max="14348" width="11.42578125" style="302"/>
    <col min="14349" max="14349" width="13.7109375" style="302" bestFit="1" customWidth="1"/>
    <col min="14350" max="14592" width="11.42578125" style="302"/>
    <col min="14593" max="14593" width="2.140625" style="302" customWidth="1"/>
    <col min="14594" max="14594" width="45.28515625" style="302" bestFit="1" customWidth="1"/>
    <col min="14595" max="14595" width="37.28515625" style="302" bestFit="1" customWidth="1"/>
    <col min="14596" max="14596" width="13.7109375" style="302" bestFit="1" customWidth="1"/>
    <col min="14597" max="14597" width="15.28515625" style="302" bestFit="1" customWidth="1"/>
    <col min="14598" max="14598" width="13.7109375" style="302" bestFit="1" customWidth="1"/>
    <col min="14599" max="14599" width="10.140625" style="302" bestFit="1" customWidth="1"/>
    <col min="14600" max="14600" width="9.140625" style="302" bestFit="1" customWidth="1"/>
    <col min="14601" max="14602" width="11.42578125" style="302"/>
    <col min="14603" max="14603" width="13.7109375" style="302" bestFit="1" customWidth="1"/>
    <col min="14604" max="14604" width="11.42578125" style="302"/>
    <col min="14605" max="14605" width="13.7109375" style="302" bestFit="1" customWidth="1"/>
    <col min="14606" max="14848" width="11.42578125" style="302"/>
    <col min="14849" max="14849" width="2.140625" style="302" customWidth="1"/>
    <col min="14850" max="14850" width="45.28515625" style="302" bestFit="1" customWidth="1"/>
    <col min="14851" max="14851" width="37.28515625" style="302" bestFit="1" customWidth="1"/>
    <col min="14852" max="14852" width="13.7109375" style="302" bestFit="1" customWidth="1"/>
    <col min="14853" max="14853" width="15.28515625" style="302" bestFit="1" customWidth="1"/>
    <col min="14854" max="14854" width="13.7109375" style="302" bestFit="1" customWidth="1"/>
    <col min="14855" max="14855" width="10.140625" style="302" bestFit="1" customWidth="1"/>
    <col min="14856" max="14856" width="9.140625" style="302" bestFit="1" customWidth="1"/>
    <col min="14857" max="14858" width="11.42578125" style="302"/>
    <col min="14859" max="14859" width="13.7109375" style="302" bestFit="1" customWidth="1"/>
    <col min="14860" max="14860" width="11.42578125" style="302"/>
    <col min="14861" max="14861" width="13.7109375" style="302" bestFit="1" customWidth="1"/>
    <col min="14862" max="15104" width="11.42578125" style="302"/>
    <col min="15105" max="15105" width="2.140625" style="302" customWidth="1"/>
    <col min="15106" max="15106" width="45.28515625" style="302" bestFit="1" customWidth="1"/>
    <col min="15107" max="15107" width="37.28515625" style="302" bestFit="1" customWidth="1"/>
    <col min="15108" max="15108" width="13.7109375" style="302" bestFit="1" customWidth="1"/>
    <col min="15109" max="15109" width="15.28515625" style="302" bestFit="1" customWidth="1"/>
    <col min="15110" max="15110" width="13.7109375" style="302" bestFit="1" customWidth="1"/>
    <col min="15111" max="15111" width="10.140625" style="302" bestFit="1" customWidth="1"/>
    <col min="15112" max="15112" width="9.140625" style="302" bestFit="1" customWidth="1"/>
    <col min="15113" max="15114" width="11.42578125" style="302"/>
    <col min="15115" max="15115" width="13.7109375" style="302" bestFit="1" customWidth="1"/>
    <col min="15116" max="15116" width="11.42578125" style="302"/>
    <col min="15117" max="15117" width="13.7109375" style="302" bestFit="1" customWidth="1"/>
    <col min="15118" max="15360" width="11.42578125" style="302"/>
    <col min="15361" max="15361" width="2.140625" style="302" customWidth="1"/>
    <col min="15362" max="15362" width="45.28515625" style="302" bestFit="1" customWidth="1"/>
    <col min="15363" max="15363" width="37.28515625" style="302" bestFit="1" customWidth="1"/>
    <col min="15364" max="15364" width="13.7109375" style="302" bestFit="1" customWidth="1"/>
    <col min="15365" max="15365" width="15.28515625" style="302" bestFit="1" customWidth="1"/>
    <col min="15366" max="15366" width="13.7109375" style="302" bestFit="1" customWidth="1"/>
    <col min="15367" max="15367" width="10.140625" style="302" bestFit="1" customWidth="1"/>
    <col min="15368" max="15368" width="9.140625" style="302" bestFit="1" customWidth="1"/>
    <col min="15369" max="15370" width="11.42578125" style="302"/>
    <col min="15371" max="15371" width="13.7109375" style="302" bestFit="1" customWidth="1"/>
    <col min="15372" max="15372" width="11.42578125" style="302"/>
    <col min="15373" max="15373" width="13.7109375" style="302" bestFit="1" customWidth="1"/>
    <col min="15374" max="15616" width="11.42578125" style="302"/>
    <col min="15617" max="15617" width="2.140625" style="302" customWidth="1"/>
    <col min="15618" max="15618" width="45.28515625" style="302" bestFit="1" customWidth="1"/>
    <col min="15619" max="15619" width="37.28515625" style="302" bestFit="1" customWidth="1"/>
    <col min="15620" max="15620" width="13.7109375" style="302" bestFit="1" customWidth="1"/>
    <col min="15621" max="15621" width="15.28515625" style="302" bestFit="1" customWidth="1"/>
    <col min="15622" max="15622" width="13.7109375" style="302" bestFit="1" customWidth="1"/>
    <col min="15623" max="15623" width="10.140625" style="302" bestFit="1" customWidth="1"/>
    <col min="15624" max="15624" width="9.140625" style="302" bestFit="1" customWidth="1"/>
    <col min="15625" max="15626" width="11.42578125" style="302"/>
    <col min="15627" max="15627" width="13.7109375" style="302" bestFit="1" customWidth="1"/>
    <col min="15628" max="15628" width="11.42578125" style="302"/>
    <col min="15629" max="15629" width="13.7109375" style="302" bestFit="1" customWidth="1"/>
    <col min="15630" max="15872" width="11.42578125" style="302"/>
    <col min="15873" max="15873" width="2.140625" style="302" customWidth="1"/>
    <col min="15874" max="15874" width="45.28515625" style="302" bestFit="1" customWidth="1"/>
    <col min="15875" max="15875" width="37.28515625" style="302" bestFit="1" customWidth="1"/>
    <col min="15876" max="15876" width="13.7109375" style="302" bestFit="1" customWidth="1"/>
    <col min="15877" max="15877" width="15.28515625" style="302" bestFit="1" customWidth="1"/>
    <col min="15878" max="15878" width="13.7109375" style="302" bestFit="1" customWidth="1"/>
    <col min="15879" max="15879" width="10.140625" style="302" bestFit="1" customWidth="1"/>
    <col min="15880" max="15880" width="9.140625" style="302" bestFit="1" customWidth="1"/>
    <col min="15881" max="15882" width="11.42578125" style="302"/>
    <col min="15883" max="15883" width="13.7109375" style="302" bestFit="1" customWidth="1"/>
    <col min="15884" max="15884" width="11.42578125" style="302"/>
    <col min="15885" max="15885" width="13.7109375" style="302" bestFit="1" customWidth="1"/>
    <col min="15886" max="16128" width="11.42578125" style="302"/>
    <col min="16129" max="16129" width="2.140625" style="302" customWidth="1"/>
    <col min="16130" max="16130" width="45.28515625" style="302" bestFit="1" customWidth="1"/>
    <col min="16131" max="16131" width="37.28515625" style="302" bestFit="1" customWidth="1"/>
    <col min="16132" max="16132" width="13.7109375" style="302" bestFit="1" customWidth="1"/>
    <col min="16133" max="16133" width="15.28515625" style="302" bestFit="1" customWidth="1"/>
    <col min="16134" max="16134" width="13.7109375" style="302" bestFit="1" customWidth="1"/>
    <col min="16135" max="16135" width="10.140625" style="302" bestFit="1" customWidth="1"/>
    <col min="16136" max="16136" width="9.140625" style="302" bestFit="1" customWidth="1"/>
    <col min="16137" max="16138" width="11.42578125" style="302"/>
    <col min="16139" max="16139" width="13.7109375" style="302" bestFit="1" customWidth="1"/>
    <col min="16140" max="16140" width="11.42578125" style="302"/>
    <col min="16141" max="16141" width="13.7109375" style="302" bestFit="1" customWidth="1"/>
    <col min="16142" max="16384" width="11.42578125" style="302"/>
  </cols>
  <sheetData>
    <row r="1" spans="2:16" ht="24.75" customHeight="1" x14ac:dyDescent="0.2">
      <c r="B1" s="778" t="s">
        <v>168</v>
      </c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778"/>
      <c r="O1" s="778"/>
    </row>
    <row r="2" spans="2:16" ht="15.75" thickBot="1" x14ac:dyDescent="0.2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2:16" ht="13.5" thickTop="1" x14ac:dyDescent="0.2">
      <c r="B3" s="779" t="s">
        <v>32</v>
      </c>
      <c r="C3" s="781" t="s">
        <v>33</v>
      </c>
      <c r="D3" s="783" t="s">
        <v>34</v>
      </c>
      <c r="E3" s="784"/>
      <c r="F3" s="785"/>
      <c r="G3" s="786" t="s">
        <v>35</v>
      </c>
      <c r="H3" s="787"/>
      <c r="I3" s="787"/>
      <c r="J3" s="787"/>
      <c r="K3" s="787"/>
      <c r="L3" s="787"/>
      <c r="M3" s="787"/>
      <c r="N3" s="787"/>
      <c r="O3" s="788"/>
    </row>
    <row r="4" spans="2:16" ht="115.5" thickBot="1" x14ac:dyDescent="0.25">
      <c r="B4" s="780"/>
      <c r="C4" s="782"/>
      <c r="D4" s="459" t="s">
        <v>36</v>
      </c>
      <c r="E4" s="460" t="s">
        <v>37</v>
      </c>
      <c r="F4" s="461" t="s">
        <v>38</v>
      </c>
      <c r="G4" s="462" t="s">
        <v>39</v>
      </c>
      <c r="H4" s="462" t="s">
        <v>40</v>
      </c>
      <c r="I4" s="462" t="s">
        <v>41</v>
      </c>
      <c r="J4" s="462" t="s">
        <v>42</v>
      </c>
      <c r="K4" s="462" t="s">
        <v>43</v>
      </c>
      <c r="L4" s="462" t="s">
        <v>147</v>
      </c>
      <c r="M4" s="462" t="s">
        <v>148</v>
      </c>
      <c r="N4" s="462" t="s">
        <v>44</v>
      </c>
      <c r="O4" s="463" t="s">
        <v>45</v>
      </c>
    </row>
    <row r="5" spans="2:16" ht="13.5" thickTop="1" x14ac:dyDescent="0.2">
      <c r="B5" s="789" t="s">
        <v>46</v>
      </c>
      <c r="C5" s="464" t="s">
        <v>87</v>
      </c>
      <c r="D5" s="465">
        <f>SUM(E5:F5)</f>
        <v>11228.310299999999</v>
      </c>
      <c r="E5" s="466"/>
      <c r="F5" s="467">
        <v>11228.310299999999</v>
      </c>
      <c r="G5" s="468"/>
      <c r="H5" s="469"/>
      <c r="I5" s="468"/>
      <c r="J5" s="468"/>
      <c r="K5" s="466">
        <v>2383.9300000000003</v>
      </c>
      <c r="L5" s="466"/>
      <c r="M5" s="470">
        <f>+K5-L5</f>
        <v>2383.9300000000003</v>
      </c>
      <c r="N5" s="471"/>
      <c r="O5" s="472"/>
    </row>
    <row r="6" spans="2:16" ht="12.75" x14ac:dyDescent="0.2">
      <c r="B6" s="790"/>
      <c r="C6" s="473" t="s">
        <v>169</v>
      </c>
      <c r="D6" s="474" t="s">
        <v>249</v>
      </c>
      <c r="E6" s="475"/>
      <c r="F6" s="476" t="s">
        <v>249</v>
      </c>
      <c r="G6" s="477"/>
      <c r="H6" s="478"/>
      <c r="I6" s="477"/>
      <c r="J6" s="477"/>
      <c r="K6" s="475" t="s">
        <v>249</v>
      </c>
      <c r="L6" s="475"/>
      <c r="M6" s="479" t="s">
        <v>249</v>
      </c>
      <c r="N6" s="480"/>
      <c r="O6" s="481"/>
    </row>
    <row r="7" spans="2:16" ht="12.75" x14ac:dyDescent="0.2">
      <c r="B7" s="790"/>
      <c r="C7" s="482" t="s">
        <v>54</v>
      </c>
      <c r="D7" s="483">
        <f>E7+F7</f>
        <v>86720.93</v>
      </c>
      <c r="E7" s="484"/>
      <c r="F7" s="485">
        <v>86720.93</v>
      </c>
      <c r="G7" s="486"/>
      <c r="H7" s="487"/>
      <c r="I7" s="486"/>
      <c r="J7" s="486"/>
      <c r="K7" s="484">
        <v>125769.60000000001</v>
      </c>
      <c r="L7" s="484"/>
      <c r="M7" s="470">
        <f>+K7-L7</f>
        <v>125769.60000000001</v>
      </c>
      <c r="N7" s="488"/>
      <c r="O7" s="489"/>
    </row>
    <row r="8" spans="2:16" ht="12.75" x14ac:dyDescent="0.2">
      <c r="B8" s="790"/>
      <c r="C8" s="490" t="s">
        <v>170</v>
      </c>
      <c r="D8" s="483">
        <f>E8+F8</f>
        <v>814.77</v>
      </c>
      <c r="E8" s="491"/>
      <c r="F8" s="492">
        <v>814.77</v>
      </c>
      <c r="G8" s="493"/>
      <c r="H8" s="494"/>
      <c r="I8" s="493"/>
      <c r="J8" s="493"/>
      <c r="K8" s="495">
        <v>99</v>
      </c>
      <c r="L8" s="495"/>
      <c r="M8" s="470">
        <f>+K8-L8</f>
        <v>99</v>
      </c>
      <c r="N8" s="496"/>
      <c r="O8" s="497"/>
    </row>
    <row r="9" spans="2:16" ht="12.75" x14ac:dyDescent="0.2">
      <c r="B9" s="790"/>
      <c r="C9" s="498" t="s">
        <v>47</v>
      </c>
      <c r="D9" s="474" t="s">
        <v>249</v>
      </c>
      <c r="E9" s="499"/>
      <c r="F9" s="500" t="s">
        <v>249</v>
      </c>
      <c r="G9" s="501"/>
      <c r="H9" s="502"/>
      <c r="I9" s="501"/>
      <c r="J9" s="501"/>
      <c r="K9" s="503" t="s">
        <v>249</v>
      </c>
      <c r="L9" s="503"/>
      <c r="M9" s="503" t="s">
        <v>249</v>
      </c>
      <c r="N9" s="504"/>
      <c r="O9" s="505"/>
    </row>
    <row r="10" spans="2:16" ht="12.75" x14ac:dyDescent="0.2">
      <c r="B10" s="790"/>
      <c r="C10" s="498" t="s">
        <v>171</v>
      </c>
      <c r="D10" s="474" t="s">
        <v>249</v>
      </c>
      <c r="E10" s="499"/>
      <c r="F10" s="500" t="s">
        <v>249</v>
      </c>
      <c r="G10" s="501"/>
      <c r="H10" s="502"/>
      <c r="I10" s="501"/>
      <c r="J10" s="501"/>
      <c r="K10" s="503" t="s">
        <v>249</v>
      </c>
      <c r="L10" s="503"/>
      <c r="M10" s="503" t="s">
        <v>249</v>
      </c>
      <c r="N10" s="504"/>
      <c r="O10" s="505"/>
    </row>
    <row r="11" spans="2:16" ht="12.75" x14ac:dyDescent="0.2">
      <c r="B11" s="790"/>
      <c r="C11" s="498" t="s">
        <v>172</v>
      </c>
      <c r="D11" s="474" t="s">
        <v>249</v>
      </c>
      <c r="E11" s="499"/>
      <c r="F11" s="500" t="s">
        <v>249</v>
      </c>
      <c r="G11" s="501"/>
      <c r="H11" s="502"/>
      <c r="I11" s="501"/>
      <c r="J11" s="501"/>
      <c r="K11" s="503" t="s">
        <v>249</v>
      </c>
      <c r="L11" s="503"/>
      <c r="M11" s="503" t="s">
        <v>249</v>
      </c>
      <c r="N11" s="504"/>
      <c r="O11" s="505"/>
    </row>
    <row r="12" spans="2:16" ht="12.75" x14ac:dyDescent="0.2">
      <c r="B12" s="790"/>
      <c r="C12" s="498" t="s">
        <v>173</v>
      </c>
      <c r="D12" s="474" t="s">
        <v>249</v>
      </c>
      <c r="E12" s="499"/>
      <c r="F12" s="500" t="s">
        <v>249</v>
      </c>
      <c r="G12" s="501"/>
      <c r="H12" s="502"/>
      <c r="I12" s="501"/>
      <c r="J12" s="501"/>
      <c r="K12" s="503" t="s">
        <v>249</v>
      </c>
      <c r="L12" s="503"/>
      <c r="M12" s="503" t="s">
        <v>249</v>
      </c>
      <c r="N12" s="504"/>
      <c r="O12" s="505"/>
    </row>
    <row r="13" spans="2:16" ht="12.75" x14ac:dyDescent="0.2">
      <c r="B13" s="790"/>
      <c r="C13" s="498" t="s">
        <v>174</v>
      </c>
      <c r="D13" s="474" t="s">
        <v>249</v>
      </c>
      <c r="E13" s="499"/>
      <c r="F13" s="500" t="s">
        <v>249</v>
      </c>
      <c r="G13" s="501"/>
      <c r="H13" s="502"/>
      <c r="I13" s="501"/>
      <c r="J13" s="501"/>
      <c r="K13" s="503" t="s">
        <v>249</v>
      </c>
      <c r="L13" s="503"/>
      <c r="M13" s="503" t="s">
        <v>249</v>
      </c>
      <c r="N13" s="504"/>
      <c r="O13" s="505"/>
    </row>
    <row r="14" spans="2:16" ht="12.75" x14ac:dyDescent="0.2">
      <c r="B14" s="791"/>
      <c r="C14" s="301" t="s">
        <v>49</v>
      </c>
      <c r="D14" s="506" t="s">
        <v>249</v>
      </c>
      <c r="E14" s="507"/>
      <c r="F14" s="508" t="s">
        <v>249</v>
      </c>
      <c r="G14" s="509"/>
      <c r="H14" s="510"/>
      <c r="I14" s="509"/>
      <c r="J14" s="509"/>
      <c r="K14" s="507" t="s">
        <v>249</v>
      </c>
      <c r="L14" s="507"/>
      <c r="M14" s="503" t="s">
        <v>249</v>
      </c>
      <c r="N14" s="511"/>
      <c r="O14" s="512"/>
    </row>
    <row r="15" spans="2:16" ht="12.75" x14ac:dyDescent="0.2">
      <c r="B15" s="792" t="s">
        <v>50</v>
      </c>
      <c r="C15" s="793"/>
      <c r="D15" s="513">
        <v>888375.19030000002</v>
      </c>
      <c r="E15" s="514">
        <v>0</v>
      </c>
      <c r="F15" s="515">
        <v>888375.19030000002</v>
      </c>
      <c r="G15" s="516">
        <v>0</v>
      </c>
      <c r="H15" s="513">
        <v>0</v>
      </c>
      <c r="I15" s="514">
        <v>0</v>
      </c>
      <c r="J15" s="514">
        <v>0</v>
      </c>
      <c r="K15" s="517">
        <v>130878.83</v>
      </c>
      <c r="L15" s="517">
        <v>0</v>
      </c>
      <c r="M15" s="517">
        <v>130878.83</v>
      </c>
      <c r="N15" s="517">
        <v>0</v>
      </c>
      <c r="O15" s="513">
        <v>0</v>
      </c>
      <c r="P15" s="518"/>
    </row>
    <row r="16" spans="2:16" ht="12.75" x14ac:dyDescent="0.2">
      <c r="B16" s="776" t="s">
        <v>51</v>
      </c>
      <c r="C16" s="301" t="s">
        <v>175</v>
      </c>
      <c r="D16" s="465">
        <f>SUM(E16:F16)</f>
        <v>0</v>
      </c>
      <c r="E16" s="466"/>
      <c r="F16" s="467"/>
      <c r="G16" s="468"/>
      <c r="H16" s="469"/>
      <c r="I16" s="519" t="s">
        <v>249</v>
      </c>
      <c r="J16" s="519" t="s">
        <v>249</v>
      </c>
      <c r="K16" s="466"/>
      <c r="L16" s="466"/>
      <c r="M16" s="466"/>
      <c r="N16" s="471"/>
      <c r="O16" s="472"/>
    </row>
    <row r="17" spans="2:15" ht="12.75" x14ac:dyDescent="0.2">
      <c r="B17" s="777"/>
      <c r="C17" s="498" t="s">
        <v>176</v>
      </c>
      <c r="D17" s="483">
        <f t="shared" ref="D17:D39" si="0">SUM(E17:F17)</f>
        <v>76250</v>
      </c>
      <c r="E17" s="520"/>
      <c r="F17" s="521">
        <v>76250</v>
      </c>
      <c r="G17" s="501">
        <v>1843.25</v>
      </c>
      <c r="H17" s="502"/>
      <c r="I17" s="501">
        <v>1589.75</v>
      </c>
      <c r="J17" s="501">
        <v>3752.8986500000001</v>
      </c>
      <c r="K17" s="520"/>
      <c r="L17" s="520"/>
      <c r="M17" s="520"/>
      <c r="N17" s="504">
        <v>236.316</v>
      </c>
      <c r="O17" s="505">
        <v>3.27</v>
      </c>
    </row>
    <row r="18" spans="2:15" ht="12.75" x14ac:dyDescent="0.2">
      <c r="B18" s="777"/>
      <c r="C18" s="498" t="s">
        <v>54</v>
      </c>
      <c r="D18" s="483">
        <f t="shared" si="0"/>
        <v>99559</v>
      </c>
      <c r="E18" s="520"/>
      <c r="F18" s="521">
        <v>99559</v>
      </c>
      <c r="G18" s="501"/>
      <c r="H18" s="502"/>
      <c r="I18" s="501"/>
      <c r="J18" s="501"/>
      <c r="K18" s="520"/>
      <c r="L18" s="520"/>
      <c r="M18" s="520"/>
      <c r="N18" s="520">
        <v>110</v>
      </c>
      <c r="O18" s="505"/>
    </row>
    <row r="19" spans="2:15" ht="12.75" x14ac:dyDescent="0.2">
      <c r="B19" s="777"/>
      <c r="C19" s="498" t="s">
        <v>47</v>
      </c>
      <c r="D19" s="474" t="s">
        <v>249</v>
      </c>
      <c r="E19" s="503" t="s">
        <v>249</v>
      </c>
      <c r="F19" s="500" t="s">
        <v>249</v>
      </c>
      <c r="G19" s="501"/>
      <c r="H19" s="502"/>
      <c r="I19" s="501"/>
      <c r="J19" s="522" t="s">
        <v>249</v>
      </c>
      <c r="K19" s="520"/>
      <c r="L19" s="520"/>
      <c r="M19" s="520"/>
      <c r="N19" s="504">
        <v>42.45</v>
      </c>
      <c r="O19" s="505">
        <v>3.6</v>
      </c>
    </row>
    <row r="20" spans="2:15" ht="12.75" x14ac:dyDescent="0.2">
      <c r="B20" s="777"/>
      <c r="C20" s="498" t="s">
        <v>58</v>
      </c>
      <c r="D20" s="523">
        <f t="shared" si="0"/>
        <v>0</v>
      </c>
      <c r="E20" s="520"/>
      <c r="F20" s="521"/>
      <c r="G20" s="501"/>
      <c r="H20" s="502"/>
      <c r="I20" s="501"/>
      <c r="J20" s="522"/>
      <c r="K20" s="520"/>
      <c r="L20" s="520"/>
      <c r="M20" s="520"/>
      <c r="N20" s="524" t="s">
        <v>249</v>
      </c>
      <c r="O20" s="525" t="s">
        <v>249</v>
      </c>
    </row>
    <row r="21" spans="2:15" ht="12.75" x14ac:dyDescent="0.2">
      <c r="B21" s="777"/>
      <c r="C21" s="498" t="s">
        <v>150</v>
      </c>
      <c r="D21" s="526">
        <f t="shared" si="0"/>
        <v>0</v>
      </c>
      <c r="E21" s="520"/>
      <c r="F21" s="521"/>
      <c r="G21" s="501"/>
      <c r="H21" s="502"/>
      <c r="I21" s="501"/>
      <c r="J21" s="522"/>
      <c r="K21" s="520"/>
      <c r="L21" s="520"/>
      <c r="M21" s="520"/>
      <c r="N21" s="504"/>
      <c r="O21" s="505"/>
    </row>
    <row r="22" spans="2:15" ht="12.75" x14ac:dyDescent="0.2">
      <c r="B22" s="777"/>
      <c r="C22" s="498" t="s">
        <v>59</v>
      </c>
      <c r="D22" s="474" t="s">
        <v>249</v>
      </c>
      <c r="E22" s="503" t="s">
        <v>249</v>
      </c>
      <c r="F22" s="521"/>
      <c r="G22" s="501"/>
      <c r="H22" s="502"/>
      <c r="I22" s="501"/>
      <c r="J22" s="522" t="s">
        <v>249</v>
      </c>
      <c r="K22" s="520"/>
      <c r="L22" s="520"/>
      <c r="M22" s="520"/>
      <c r="N22" s="504">
        <v>0.70940000000000003</v>
      </c>
      <c r="O22" s="505"/>
    </row>
    <row r="23" spans="2:15" ht="12.75" x14ac:dyDescent="0.2">
      <c r="B23" s="777"/>
      <c r="C23" s="498" t="s">
        <v>60</v>
      </c>
      <c r="D23" s="483">
        <f t="shared" si="0"/>
        <v>0</v>
      </c>
      <c r="E23" s="520"/>
      <c r="F23" s="521"/>
      <c r="G23" s="501"/>
      <c r="H23" s="502"/>
      <c r="I23" s="501"/>
      <c r="J23" s="501"/>
      <c r="K23" s="520"/>
      <c r="L23" s="520"/>
      <c r="M23" s="520"/>
      <c r="N23" s="504"/>
      <c r="O23" s="505">
        <v>1.3149999999999999</v>
      </c>
    </row>
    <row r="24" spans="2:15" ht="12.75" x14ac:dyDescent="0.2">
      <c r="B24" s="777"/>
      <c r="C24" s="498" t="s">
        <v>61</v>
      </c>
      <c r="D24" s="483">
        <f t="shared" si="0"/>
        <v>0</v>
      </c>
      <c r="E24" s="520"/>
      <c r="F24" s="521"/>
      <c r="G24" s="501"/>
      <c r="H24" s="502"/>
      <c r="I24" s="501">
        <v>0.82</v>
      </c>
      <c r="J24" s="501"/>
      <c r="K24" s="520"/>
      <c r="L24" s="520"/>
      <c r="M24" s="520"/>
      <c r="N24" s="504"/>
      <c r="O24" s="505">
        <v>5.7690000000000001</v>
      </c>
    </row>
    <row r="25" spans="2:15" ht="12.75" x14ac:dyDescent="0.2">
      <c r="B25" s="777"/>
      <c r="C25" s="498" t="s">
        <v>62</v>
      </c>
      <c r="D25" s="483">
        <f t="shared" si="0"/>
        <v>0</v>
      </c>
      <c r="E25" s="520"/>
      <c r="F25" s="521"/>
      <c r="G25" s="501"/>
      <c r="H25" s="502"/>
      <c r="I25" s="501"/>
      <c r="J25" s="501"/>
      <c r="K25" s="520"/>
      <c r="L25" s="520"/>
      <c r="M25" s="520"/>
      <c r="N25" s="504"/>
      <c r="O25" s="505">
        <v>3.7170000000000001</v>
      </c>
    </row>
    <row r="26" spans="2:15" ht="12.75" x14ac:dyDescent="0.2">
      <c r="B26" s="777"/>
      <c r="C26" s="301" t="s">
        <v>107</v>
      </c>
      <c r="D26" s="483">
        <f>SUM(E26:F26)</f>
        <v>0</v>
      </c>
      <c r="E26" s="527"/>
      <c r="F26" s="528"/>
      <c r="G26" s="477"/>
      <c r="H26" s="478"/>
      <c r="I26" s="477"/>
      <c r="J26" s="501">
        <v>74</v>
      </c>
      <c r="K26" s="529"/>
      <c r="L26" s="529"/>
      <c r="M26" s="529"/>
      <c r="N26" s="530"/>
      <c r="O26" s="531"/>
    </row>
    <row r="27" spans="2:15" ht="12.75" x14ac:dyDescent="0.2">
      <c r="B27" s="777"/>
      <c r="C27" s="498" t="s">
        <v>177</v>
      </c>
      <c r="D27" s="483">
        <f t="shared" si="0"/>
        <v>0</v>
      </c>
      <c r="E27" s="520"/>
      <c r="F27" s="521"/>
      <c r="G27" s="501"/>
      <c r="H27" s="502"/>
      <c r="I27" s="477">
        <v>0.21</v>
      </c>
      <c r="J27" s="501"/>
      <c r="K27" s="520"/>
      <c r="L27" s="520"/>
      <c r="M27" s="520"/>
      <c r="N27" s="504"/>
      <c r="O27" s="505"/>
    </row>
    <row r="28" spans="2:15" ht="12.75" x14ac:dyDescent="0.2">
      <c r="B28" s="777"/>
      <c r="C28" s="498" t="s">
        <v>152</v>
      </c>
      <c r="D28" s="483">
        <f t="shared" si="0"/>
        <v>0</v>
      </c>
      <c r="E28" s="532"/>
      <c r="F28" s="533"/>
      <c r="G28" s="534"/>
      <c r="H28" s="535"/>
      <c r="I28" s="477"/>
      <c r="J28" s="534">
        <v>9</v>
      </c>
      <c r="K28" s="536"/>
      <c r="L28" s="536"/>
      <c r="M28" s="536"/>
      <c r="N28" s="537"/>
      <c r="O28" s="538"/>
    </row>
    <row r="29" spans="2:15" ht="12.75" x14ac:dyDescent="0.2">
      <c r="B29" s="777"/>
      <c r="C29" s="498" t="s">
        <v>153</v>
      </c>
      <c r="D29" s="483">
        <f t="shared" si="0"/>
        <v>0</v>
      </c>
      <c r="E29" s="532"/>
      <c r="F29" s="533"/>
      <c r="G29" s="534"/>
      <c r="H29" s="535"/>
      <c r="I29" s="477"/>
      <c r="J29" s="509">
        <v>37.244</v>
      </c>
      <c r="K29" s="470"/>
      <c r="L29" s="470"/>
      <c r="M29" s="470"/>
      <c r="N29" s="539"/>
      <c r="O29" s="538"/>
    </row>
    <row r="30" spans="2:15" ht="12.75" x14ac:dyDescent="0.2">
      <c r="B30" s="777"/>
      <c r="C30" s="498" t="s">
        <v>178</v>
      </c>
      <c r="D30" s="540">
        <f t="shared" si="0"/>
        <v>0</v>
      </c>
      <c r="E30" s="491"/>
      <c r="F30" s="541"/>
      <c r="G30" s="509"/>
      <c r="H30" s="510"/>
      <c r="I30" s="542">
        <v>0.2</v>
      </c>
      <c r="J30" s="542"/>
      <c r="K30" s="543"/>
      <c r="L30" s="543"/>
      <c r="M30" s="543"/>
      <c r="N30" s="542"/>
      <c r="O30" s="544"/>
    </row>
    <row r="31" spans="2:15" ht="12.75" x14ac:dyDescent="0.2">
      <c r="B31" s="777"/>
      <c r="C31" s="498" t="s">
        <v>179</v>
      </c>
      <c r="D31" s="483">
        <f t="shared" si="0"/>
        <v>0</v>
      </c>
      <c r="E31" s="527"/>
      <c r="F31" s="528"/>
      <c r="G31" s="477"/>
      <c r="H31" s="478"/>
      <c r="I31" s="477"/>
      <c r="J31" s="542">
        <v>43.268000000000001</v>
      </c>
      <c r="K31" s="486"/>
      <c r="L31" s="486"/>
      <c r="M31" s="486"/>
      <c r="N31" s="488"/>
      <c r="O31" s="545"/>
    </row>
    <row r="32" spans="2:15" ht="12.75" x14ac:dyDescent="0.2">
      <c r="B32" s="777"/>
      <c r="C32" s="498" t="s">
        <v>180</v>
      </c>
      <c r="D32" s="483">
        <f t="shared" si="0"/>
        <v>0</v>
      </c>
      <c r="E32" s="527"/>
      <c r="F32" s="528"/>
      <c r="G32" s="477"/>
      <c r="H32" s="478"/>
      <c r="I32" s="477"/>
      <c r="J32" s="477">
        <v>1.637</v>
      </c>
      <c r="K32" s="493"/>
      <c r="L32" s="493"/>
      <c r="M32" s="493"/>
      <c r="N32" s="496"/>
      <c r="O32" s="544"/>
    </row>
    <row r="33" spans="2:16" ht="12.75" x14ac:dyDescent="0.2">
      <c r="B33" s="777"/>
      <c r="C33" s="498" t="s">
        <v>181</v>
      </c>
      <c r="D33" s="483">
        <f t="shared" si="0"/>
        <v>0</v>
      </c>
      <c r="E33" s="527"/>
      <c r="F33" s="528"/>
      <c r="G33" s="477"/>
      <c r="H33" s="478"/>
      <c r="I33" s="477"/>
      <c r="J33" s="477">
        <v>73.58</v>
      </c>
      <c r="K33" s="534"/>
      <c r="L33" s="534"/>
      <c r="M33" s="534"/>
      <c r="N33" s="546"/>
      <c r="O33" s="538"/>
    </row>
    <row r="34" spans="2:16" ht="12.75" x14ac:dyDescent="0.2">
      <c r="B34" s="777"/>
      <c r="C34" s="498" t="s">
        <v>182</v>
      </c>
      <c r="D34" s="483">
        <f t="shared" si="0"/>
        <v>0</v>
      </c>
      <c r="E34" s="527"/>
      <c r="F34" s="528"/>
      <c r="G34" s="477"/>
      <c r="H34" s="478"/>
      <c r="I34" s="477"/>
      <c r="J34" s="477">
        <v>154.5</v>
      </c>
      <c r="K34" s="493"/>
      <c r="L34" s="493"/>
      <c r="M34" s="493"/>
      <c r="N34" s="496"/>
      <c r="O34" s="544"/>
    </row>
    <row r="35" spans="2:16" ht="12.75" x14ac:dyDescent="0.2">
      <c r="B35" s="777"/>
      <c r="C35" s="498" t="s">
        <v>183</v>
      </c>
      <c r="D35" s="483">
        <f t="shared" si="0"/>
        <v>0</v>
      </c>
      <c r="E35" s="527"/>
      <c r="F35" s="528"/>
      <c r="G35" s="477"/>
      <c r="H35" s="478"/>
      <c r="I35" s="477"/>
      <c r="J35" s="477">
        <v>1.6950000000000001</v>
      </c>
      <c r="K35" s="493"/>
      <c r="L35" s="493"/>
      <c r="M35" s="493"/>
      <c r="N35" s="496">
        <v>0.21</v>
      </c>
      <c r="O35" s="544">
        <v>1.9610000000000001</v>
      </c>
    </row>
    <row r="36" spans="2:16" ht="12.75" x14ac:dyDescent="0.2">
      <c r="B36" s="777"/>
      <c r="C36" s="498" t="s">
        <v>184</v>
      </c>
      <c r="D36" s="483">
        <f>SUM(E36:F36)</f>
        <v>0</v>
      </c>
      <c r="E36" s="527"/>
      <c r="F36" s="528"/>
      <c r="G36" s="477"/>
      <c r="H36" s="478"/>
      <c r="I36" s="477">
        <v>47</v>
      </c>
      <c r="J36" s="477">
        <v>5.5030000000000001</v>
      </c>
      <c r="K36" s="493"/>
      <c r="L36" s="493"/>
      <c r="M36" s="493"/>
      <c r="N36" s="496"/>
      <c r="O36" s="544">
        <v>38.185000000000002</v>
      </c>
    </row>
    <row r="37" spans="2:16" ht="12.75" x14ac:dyDescent="0.2">
      <c r="B37" s="777"/>
      <c r="C37" s="547" t="s">
        <v>64</v>
      </c>
      <c r="D37" s="483">
        <f>SUM(E37:F37)</f>
        <v>0</v>
      </c>
      <c r="E37" s="532"/>
      <c r="F37" s="533"/>
      <c r="G37" s="534"/>
      <c r="H37" s="535"/>
      <c r="I37" s="534"/>
      <c r="J37" s="534">
        <v>800</v>
      </c>
      <c r="K37" s="536"/>
      <c r="L37" s="536"/>
      <c r="M37" s="536"/>
      <c r="N37" s="537"/>
      <c r="O37" s="538"/>
    </row>
    <row r="38" spans="2:16" ht="12.75" x14ac:dyDescent="0.2">
      <c r="B38" s="777"/>
      <c r="C38" s="547" t="s">
        <v>185</v>
      </c>
      <c r="D38" s="483">
        <f>SUM(E38:F38)</f>
        <v>0</v>
      </c>
      <c r="E38" s="532"/>
      <c r="F38" s="533"/>
      <c r="G38" s="534"/>
      <c r="H38" s="535"/>
      <c r="I38" s="534"/>
      <c r="J38" s="534"/>
      <c r="K38" s="536"/>
      <c r="L38" s="536"/>
      <c r="M38" s="536"/>
      <c r="N38" s="534">
        <v>40.6</v>
      </c>
      <c r="O38" s="538"/>
    </row>
    <row r="39" spans="2:16" ht="12.75" x14ac:dyDescent="0.2">
      <c r="B39" s="794"/>
      <c r="C39" s="548" t="s">
        <v>65</v>
      </c>
      <c r="D39" s="526">
        <f t="shared" si="0"/>
        <v>0</v>
      </c>
      <c r="E39" s="491"/>
      <c r="F39" s="541"/>
      <c r="G39" s="509"/>
      <c r="H39" s="510"/>
      <c r="I39" s="509"/>
      <c r="J39" s="509">
        <v>20</v>
      </c>
      <c r="K39" s="509"/>
      <c r="L39" s="509"/>
      <c r="M39" s="509"/>
      <c r="N39" s="511"/>
      <c r="O39" s="549"/>
    </row>
    <row r="40" spans="2:16" ht="12.75" x14ac:dyDescent="0.2">
      <c r="B40" s="792" t="s">
        <v>50</v>
      </c>
      <c r="C40" s="793"/>
      <c r="D40" s="550">
        <v>203129</v>
      </c>
      <c r="E40" s="551" t="s">
        <v>249</v>
      </c>
      <c r="F40" s="552" t="s">
        <v>249</v>
      </c>
      <c r="G40" s="553">
        <v>1843.25</v>
      </c>
      <c r="H40" s="553">
        <v>0</v>
      </c>
      <c r="I40" s="553" t="s">
        <v>249</v>
      </c>
      <c r="J40" s="553">
        <v>7476.7246499999983</v>
      </c>
      <c r="K40" s="553">
        <v>0</v>
      </c>
      <c r="L40" s="553"/>
      <c r="M40" s="553"/>
      <c r="N40" s="553" t="s">
        <v>249</v>
      </c>
      <c r="O40" s="550" t="s">
        <v>249</v>
      </c>
      <c r="P40" s="518"/>
    </row>
    <row r="41" spans="2:16" ht="12.75" x14ac:dyDescent="0.2">
      <c r="B41" s="776" t="s">
        <v>68</v>
      </c>
      <c r="C41" s="473" t="s">
        <v>186</v>
      </c>
      <c r="D41" s="474" t="s">
        <v>249</v>
      </c>
      <c r="E41" s="475" t="s">
        <v>249</v>
      </c>
      <c r="F41" s="476" t="s">
        <v>249</v>
      </c>
      <c r="G41" s="477"/>
      <c r="H41" s="478"/>
      <c r="I41" s="477"/>
      <c r="J41" s="477"/>
      <c r="K41" s="475" t="s">
        <v>249</v>
      </c>
      <c r="L41" s="475"/>
      <c r="M41" s="475" t="s">
        <v>249</v>
      </c>
      <c r="N41" s="480"/>
      <c r="O41" s="554" t="s">
        <v>249</v>
      </c>
    </row>
    <row r="42" spans="2:16" ht="12.75" x14ac:dyDescent="0.2">
      <c r="B42" s="777"/>
      <c r="C42" s="498" t="s">
        <v>176</v>
      </c>
      <c r="D42" s="474" t="s">
        <v>249</v>
      </c>
      <c r="E42" s="503" t="s">
        <v>249</v>
      </c>
      <c r="F42" s="500"/>
      <c r="G42" s="501" t="s">
        <v>250</v>
      </c>
      <c r="H42" s="502"/>
      <c r="I42" s="501"/>
      <c r="J42" s="501">
        <v>212.56834999999995</v>
      </c>
      <c r="K42" s="527"/>
      <c r="L42" s="527"/>
      <c r="M42" s="527">
        <f t="shared" ref="M42:M58" si="1">K42-L42</f>
        <v>0</v>
      </c>
      <c r="N42" s="520"/>
      <c r="O42" s="525">
        <v>0.23</v>
      </c>
    </row>
    <row r="43" spans="2:16" ht="12.75" x14ac:dyDescent="0.2">
      <c r="B43" s="777"/>
      <c r="C43" s="498" t="s">
        <v>54</v>
      </c>
      <c r="D43" s="483">
        <f>SUM(E43:F43)</f>
        <v>12695289.640000002</v>
      </c>
      <c r="E43" s="520">
        <v>11960987.590000002</v>
      </c>
      <c r="F43" s="521">
        <v>734302.05000000016</v>
      </c>
      <c r="G43" s="501">
        <v>334022.90000000002</v>
      </c>
      <c r="H43" s="502"/>
      <c r="I43" s="522" t="s">
        <v>249</v>
      </c>
      <c r="J43" s="501">
        <v>35999.652999999998</v>
      </c>
      <c r="K43" s="520">
        <v>181820.99999999997</v>
      </c>
      <c r="L43" s="520"/>
      <c r="M43" s="527">
        <f t="shared" si="1"/>
        <v>181820.99999999997</v>
      </c>
      <c r="N43" s="504"/>
      <c r="O43" s="525" t="s">
        <v>249</v>
      </c>
    </row>
    <row r="44" spans="2:16" ht="12.75" x14ac:dyDescent="0.2">
      <c r="B44" s="777"/>
      <c r="C44" s="498" t="s">
        <v>47</v>
      </c>
      <c r="D44" s="474" t="s">
        <v>249</v>
      </c>
      <c r="E44" s="503"/>
      <c r="F44" s="500" t="s">
        <v>249</v>
      </c>
      <c r="G44" s="501"/>
      <c r="H44" s="502"/>
      <c r="I44" s="501"/>
      <c r="J44" s="501"/>
      <c r="K44" s="503" t="s">
        <v>249</v>
      </c>
      <c r="L44" s="503"/>
      <c r="M44" s="475" t="s">
        <v>249</v>
      </c>
      <c r="N44" s="504"/>
      <c r="O44" s="525" t="s">
        <v>249</v>
      </c>
    </row>
    <row r="45" spans="2:16" ht="12.75" x14ac:dyDescent="0.2">
      <c r="B45" s="777"/>
      <c r="C45" s="498" t="s">
        <v>59</v>
      </c>
      <c r="D45" s="483">
        <f>SUM(E45:F45)</f>
        <v>0</v>
      </c>
      <c r="E45" s="520"/>
      <c r="F45" s="521"/>
      <c r="G45" s="501"/>
      <c r="H45" s="502"/>
      <c r="I45" s="501"/>
      <c r="J45" s="501">
        <v>55.926000000000002</v>
      </c>
      <c r="K45" s="520"/>
      <c r="L45" s="520"/>
      <c r="M45" s="527">
        <f t="shared" si="1"/>
        <v>0</v>
      </c>
      <c r="N45" s="504"/>
      <c r="O45" s="505"/>
    </row>
    <row r="46" spans="2:16" ht="12.75" x14ac:dyDescent="0.2">
      <c r="B46" s="777"/>
      <c r="C46" s="498" t="s">
        <v>187</v>
      </c>
      <c r="D46" s="483">
        <f>SUM(E46:F46)</f>
        <v>23063186.180000003</v>
      </c>
      <c r="E46" s="520">
        <v>23063186.180000003</v>
      </c>
      <c r="F46" s="521"/>
      <c r="G46" s="501"/>
      <c r="H46" s="502"/>
      <c r="I46" s="501"/>
      <c r="J46" s="501">
        <v>95083.455000000016</v>
      </c>
      <c r="K46" s="520"/>
      <c r="L46" s="520"/>
      <c r="M46" s="527">
        <f t="shared" si="1"/>
        <v>0</v>
      </c>
      <c r="N46" s="504"/>
      <c r="O46" s="505"/>
    </row>
    <row r="47" spans="2:16" ht="12.75" x14ac:dyDescent="0.2">
      <c r="B47" s="777"/>
      <c r="C47" s="498" t="s">
        <v>188</v>
      </c>
      <c r="D47" s="474" t="s">
        <v>249</v>
      </c>
      <c r="E47" s="503" t="s">
        <v>249</v>
      </c>
      <c r="F47" s="500"/>
      <c r="G47" s="501"/>
      <c r="H47" s="502"/>
      <c r="I47" s="501"/>
      <c r="J47" s="522" t="s">
        <v>249</v>
      </c>
      <c r="K47" s="520"/>
      <c r="L47" s="520"/>
      <c r="M47" s="527">
        <f t="shared" si="1"/>
        <v>0</v>
      </c>
      <c r="N47" s="504"/>
      <c r="O47" s="505"/>
    </row>
    <row r="48" spans="2:16" ht="12.75" x14ac:dyDescent="0.2">
      <c r="B48" s="777"/>
      <c r="C48" s="498" t="s">
        <v>81</v>
      </c>
      <c r="D48" s="474" t="s">
        <v>249</v>
      </c>
      <c r="E48" s="503" t="s">
        <v>249</v>
      </c>
      <c r="F48" s="500"/>
      <c r="G48" s="501"/>
      <c r="H48" s="502"/>
      <c r="I48" s="501"/>
      <c r="J48" s="522" t="s">
        <v>249</v>
      </c>
      <c r="K48" s="520"/>
      <c r="L48" s="520"/>
      <c r="M48" s="527">
        <f t="shared" si="1"/>
        <v>0</v>
      </c>
      <c r="N48" s="504"/>
      <c r="O48" s="505"/>
    </row>
    <row r="49" spans="2:15" ht="12.75" x14ac:dyDescent="0.2">
      <c r="B49" s="777"/>
      <c r="C49" s="498" t="s">
        <v>72</v>
      </c>
      <c r="D49" s="474" t="s">
        <v>249</v>
      </c>
      <c r="E49" s="503" t="s">
        <v>249</v>
      </c>
      <c r="F49" s="500"/>
      <c r="G49" s="501"/>
      <c r="H49" s="502"/>
      <c r="I49" s="501"/>
      <c r="J49" s="522" t="s">
        <v>249</v>
      </c>
      <c r="K49" s="520"/>
      <c r="L49" s="520"/>
      <c r="M49" s="527">
        <f t="shared" si="1"/>
        <v>0</v>
      </c>
      <c r="N49" s="504"/>
      <c r="O49" s="505"/>
    </row>
    <row r="50" spans="2:15" ht="12.75" x14ac:dyDescent="0.2">
      <c r="B50" s="777"/>
      <c r="C50" s="498" t="s">
        <v>73</v>
      </c>
      <c r="D50" s="483">
        <f>SUM(E50:F50)</f>
        <v>18737866.940000005</v>
      </c>
      <c r="E50" s="520">
        <v>18737866.940000005</v>
      </c>
      <c r="F50" s="521"/>
      <c r="G50" s="501"/>
      <c r="H50" s="502"/>
      <c r="I50" s="501"/>
      <c r="J50" s="501">
        <v>57440.974999999999</v>
      </c>
      <c r="K50" s="520"/>
      <c r="L50" s="520"/>
      <c r="M50" s="527">
        <f t="shared" si="1"/>
        <v>0</v>
      </c>
      <c r="N50" s="504"/>
      <c r="O50" s="505"/>
    </row>
    <row r="51" spans="2:15" ht="12.75" x14ac:dyDescent="0.2">
      <c r="B51" s="777"/>
      <c r="C51" s="498" t="s">
        <v>74</v>
      </c>
      <c r="D51" s="474" t="s">
        <v>249</v>
      </c>
      <c r="E51" s="503" t="s">
        <v>249</v>
      </c>
      <c r="F51" s="500"/>
      <c r="G51" s="501"/>
      <c r="H51" s="502"/>
      <c r="I51" s="522" t="s">
        <v>249</v>
      </c>
      <c r="J51" s="522" t="s">
        <v>249</v>
      </c>
      <c r="K51" s="503"/>
      <c r="L51" s="503"/>
      <c r="M51" s="475" t="s">
        <v>249</v>
      </c>
      <c r="N51" s="504"/>
      <c r="O51" s="555"/>
    </row>
    <row r="52" spans="2:15" ht="12.75" x14ac:dyDescent="0.2">
      <c r="B52" s="777"/>
      <c r="C52" s="498" t="s">
        <v>75</v>
      </c>
      <c r="D52" s="474" t="s">
        <v>249</v>
      </c>
      <c r="E52" s="503" t="s">
        <v>249</v>
      </c>
      <c r="F52" s="500"/>
      <c r="G52" s="501"/>
      <c r="H52" s="502"/>
      <c r="I52" s="522" t="s">
        <v>249</v>
      </c>
      <c r="J52" s="522"/>
      <c r="K52" s="503"/>
      <c r="L52" s="503"/>
      <c r="M52" s="475">
        <f>K52-L52</f>
        <v>0</v>
      </c>
      <c r="N52" s="504"/>
      <c r="O52" s="505"/>
    </row>
    <row r="53" spans="2:15" ht="12.75" x14ac:dyDescent="0.2">
      <c r="B53" s="777"/>
      <c r="C53" s="498" t="s">
        <v>189</v>
      </c>
      <c r="D53" s="474" t="s">
        <v>249</v>
      </c>
      <c r="E53" s="503" t="s">
        <v>249</v>
      </c>
      <c r="F53" s="500"/>
      <c r="G53" s="501"/>
      <c r="H53" s="502"/>
      <c r="I53" s="522"/>
      <c r="J53" s="522" t="s">
        <v>249</v>
      </c>
      <c r="K53" s="503"/>
      <c r="L53" s="503"/>
      <c r="M53" s="475" t="s">
        <v>249</v>
      </c>
      <c r="N53" s="504"/>
      <c r="O53" s="505"/>
    </row>
    <row r="54" spans="2:15" ht="12.75" x14ac:dyDescent="0.2">
      <c r="B54" s="777"/>
      <c r="C54" s="498" t="s">
        <v>190</v>
      </c>
      <c r="D54" s="474" t="s">
        <v>249</v>
      </c>
      <c r="E54" s="503" t="s">
        <v>249</v>
      </c>
      <c r="F54" s="500"/>
      <c r="G54" s="501"/>
      <c r="H54" s="502"/>
      <c r="I54" s="556" t="s">
        <v>249</v>
      </c>
      <c r="J54" s="522"/>
      <c r="K54" s="503"/>
      <c r="L54" s="503"/>
      <c r="M54" s="475">
        <f>K54-L54</f>
        <v>0</v>
      </c>
      <c r="N54" s="504"/>
      <c r="O54" s="505"/>
    </row>
    <row r="55" spans="2:15" ht="12.75" x14ac:dyDescent="0.2">
      <c r="B55" s="777"/>
      <c r="C55" s="498" t="s">
        <v>191</v>
      </c>
      <c r="D55" s="474" t="s">
        <v>249</v>
      </c>
      <c r="E55" s="503" t="s">
        <v>249</v>
      </c>
      <c r="F55" s="500"/>
      <c r="G55" s="501"/>
      <c r="H55" s="502"/>
      <c r="I55" s="522"/>
      <c r="J55" s="522" t="s">
        <v>249</v>
      </c>
      <c r="K55" s="503"/>
      <c r="L55" s="503"/>
      <c r="M55" s="475" t="s">
        <v>249</v>
      </c>
      <c r="N55" s="504"/>
      <c r="O55" s="505"/>
    </row>
    <row r="56" spans="2:15" ht="12.75" x14ac:dyDescent="0.2">
      <c r="B56" s="777"/>
      <c r="C56" s="498" t="s">
        <v>78</v>
      </c>
      <c r="D56" s="474" t="s">
        <v>249</v>
      </c>
      <c r="E56" s="522" t="s">
        <v>249</v>
      </c>
      <c r="F56" s="500" t="s">
        <v>249</v>
      </c>
      <c r="G56" s="501"/>
      <c r="H56" s="502"/>
      <c r="I56" s="522" t="s">
        <v>249</v>
      </c>
      <c r="J56" s="501">
        <v>75043.191000000006</v>
      </c>
      <c r="K56" s="503" t="s">
        <v>249</v>
      </c>
      <c r="L56" s="503"/>
      <c r="M56" s="475" t="s">
        <v>249</v>
      </c>
      <c r="N56" s="504"/>
      <c r="O56" s="505"/>
    </row>
    <row r="57" spans="2:15" ht="12.75" x14ac:dyDescent="0.2">
      <c r="B57" s="777"/>
      <c r="C57" s="498" t="s">
        <v>79</v>
      </c>
      <c r="D57" s="474" t="s">
        <v>249</v>
      </c>
      <c r="E57" s="503" t="s">
        <v>249</v>
      </c>
      <c r="F57" s="500"/>
      <c r="G57" s="501"/>
      <c r="H57" s="502"/>
      <c r="I57" s="522" t="s">
        <v>249</v>
      </c>
      <c r="J57" s="501">
        <v>111341.363</v>
      </c>
      <c r="K57" s="520"/>
      <c r="L57" s="520"/>
      <c r="M57" s="527">
        <f t="shared" si="1"/>
        <v>0</v>
      </c>
      <c r="N57" s="504"/>
      <c r="O57" s="505"/>
    </row>
    <row r="58" spans="2:15" ht="12.75" x14ac:dyDescent="0.2">
      <c r="B58" s="777"/>
      <c r="C58" s="557" t="s">
        <v>192</v>
      </c>
      <c r="D58" s="483">
        <f>SUM(E58:F58)</f>
        <v>439991.57</v>
      </c>
      <c r="E58" s="536">
        <v>439991.57</v>
      </c>
      <c r="F58" s="558"/>
      <c r="G58" s="559"/>
      <c r="H58" s="560"/>
      <c r="I58" s="559"/>
      <c r="J58" s="559">
        <v>129416</v>
      </c>
      <c r="K58" s="536"/>
      <c r="L58" s="536"/>
      <c r="M58" s="527">
        <f t="shared" si="1"/>
        <v>0</v>
      </c>
      <c r="N58" s="561"/>
      <c r="O58" s="538"/>
    </row>
    <row r="59" spans="2:15" ht="12.75" x14ac:dyDescent="0.2">
      <c r="B59" s="794"/>
      <c r="C59" s="557" t="s">
        <v>193</v>
      </c>
      <c r="D59" s="474" t="s">
        <v>249</v>
      </c>
      <c r="E59" s="562"/>
      <c r="F59" s="500" t="s">
        <v>249</v>
      </c>
      <c r="G59" s="559"/>
      <c r="H59" s="560"/>
      <c r="I59" s="559"/>
      <c r="J59" s="559"/>
      <c r="K59" s="499" t="s">
        <v>249</v>
      </c>
      <c r="L59" s="499"/>
      <c r="M59" s="475" t="s">
        <v>249</v>
      </c>
      <c r="N59" s="561"/>
      <c r="O59" s="538"/>
    </row>
    <row r="60" spans="2:15" ht="12.75" x14ac:dyDescent="0.2">
      <c r="B60" s="792"/>
      <c r="C60" s="793"/>
      <c r="D60" s="550">
        <v>65698535.120000005</v>
      </c>
      <c r="E60" s="563">
        <v>64853773.069999993</v>
      </c>
      <c r="F60" s="563">
        <v>844762.05</v>
      </c>
      <c r="G60" s="564" t="s">
        <v>250</v>
      </c>
      <c r="H60" s="551">
        <v>0</v>
      </c>
      <c r="I60" s="551">
        <v>30889.129999999997</v>
      </c>
      <c r="J60" s="551">
        <v>514617.07935000001</v>
      </c>
      <c r="K60" s="551">
        <v>197921.3</v>
      </c>
      <c r="L60" s="551">
        <v>0</v>
      </c>
      <c r="M60" s="551">
        <v>197921.3</v>
      </c>
      <c r="N60" s="563">
        <v>0</v>
      </c>
      <c r="O60" s="565">
        <v>6.2969999999999997</v>
      </c>
    </row>
    <row r="61" spans="2:15" ht="12.75" x14ac:dyDescent="0.2">
      <c r="B61" s="776" t="s">
        <v>84</v>
      </c>
      <c r="C61" s="490" t="s">
        <v>56</v>
      </c>
      <c r="D61" s="566" t="s">
        <v>249</v>
      </c>
      <c r="E61" s="567" t="s">
        <v>249</v>
      </c>
      <c r="F61" s="568" t="s">
        <v>249</v>
      </c>
      <c r="G61" s="569"/>
      <c r="H61" s="570"/>
      <c r="I61" s="571"/>
      <c r="J61" s="572" t="s">
        <v>249</v>
      </c>
      <c r="K61" s="573" t="s">
        <v>249</v>
      </c>
      <c r="L61" s="573"/>
      <c r="M61" s="503" t="s">
        <v>249</v>
      </c>
      <c r="N61" s="574"/>
      <c r="O61" s="575"/>
    </row>
    <row r="62" spans="2:15" ht="12.75" x14ac:dyDescent="0.2">
      <c r="B62" s="777"/>
      <c r="C62" s="301" t="s">
        <v>47</v>
      </c>
      <c r="D62" s="566" t="s">
        <v>249</v>
      </c>
      <c r="E62" s="567"/>
      <c r="F62" s="568" t="s">
        <v>249</v>
      </c>
      <c r="G62" s="569"/>
      <c r="H62" s="570"/>
      <c r="I62" s="576"/>
      <c r="J62" s="507"/>
      <c r="K62" s="577" t="s">
        <v>249</v>
      </c>
      <c r="L62" s="577"/>
      <c r="M62" s="503" t="s">
        <v>249</v>
      </c>
      <c r="N62" s="578"/>
      <c r="O62" s="579"/>
    </row>
    <row r="63" spans="2:15" ht="12.75" x14ac:dyDescent="0.2">
      <c r="B63" s="792" t="s">
        <v>50</v>
      </c>
      <c r="C63" s="793"/>
      <c r="D63" s="580">
        <v>12446.5</v>
      </c>
      <c r="E63" s="563">
        <v>889.3</v>
      </c>
      <c r="F63" s="550">
        <v>11557.2</v>
      </c>
      <c r="G63" s="564">
        <v>0</v>
      </c>
      <c r="H63" s="563">
        <v>0</v>
      </c>
      <c r="I63" s="563">
        <v>0</v>
      </c>
      <c r="J63" s="550" t="s">
        <v>249</v>
      </c>
      <c r="K63" s="551">
        <v>1505.5</v>
      </c>
      <c r="L63" s="551">
        <v>0</v>
      </c>
      <c r="M63" s="551">
        <v>1505.5</v>
      </c>
      <c r="N63" s="563">
        <v>0</v>
      </c>
      <c r="O63" s="565">
        <v>0</v>
      </c>
    </row>
    <row r="64" spans="2:15" ht="12.75" x14ac:dyDescent="0.2">
      <c r="B64" s="776" t="s">
        <v>101</v>
      </c>
      <c r="C64" s="490" t="s">
        <v>191</v>
      </c>
      <c r="D64" s="566">
        <f>SUM(E64:F64)</f>
        <v>0</v>
      </c>
      <c r="E64" s="520"/>
      <c r="F64" s="521"/>
      <c r="G64" s="501"/>
      <c r="H64" s="502"/>
      <c r="I64" s="501"/>
      <c r="J64" s="501"/>
      <c r="K64" s="503" t="s">
        <v>249</v>
      </c>
      <c r="L64" s="503">
        <v>24</v>
      </c>
      <c r="M64" s="475" t="s">
        <v>249</v>
      </c>
      <c r="N64" s="504"/>
      <c r="O64" s="505"/>
    </row>
    <row r="65" spans="2:15" ht="12.75" x14ac:dyDescent="0.2">
      <c r="B65" s="777"/>
      <c r="C65" s="498" t="s">
        <v>156</v>
      </c>
      <c r="D65" s="566">
        <f>SUM(E65:F65)</f>
        <v>0</v>
      </c>
      <c r="E65" s="520"/>
      <c r="F65" s="521"/>
      <c r="G65" s="501"/>
      <c r="H65" s="502"/>
      <c r="I65" s="501"/>
      <c r="J65" s="501"/>
      <c r="K65" s="520">
        <v>48</v>
      </c>
      <c r="L65" s="520">
        <v>48</v>
      </c>
      <c r="M65" s="527">
        <f t="shared" ref="M65:M77" si="2">K65-L65</f>
        <v>0</v>
      </c>
      <c r="N65" s="504"/>
      <c r="O65" s="505"/>
    </row>
    <row r="66" spans="2:15" ht="12.75" x14ac:dyDescent="0.2">
      <c r="B66" s="777"/>
      <c r="C66" s="490" t="s">
        <v>54</v>
      </c>
      <c r="D66" s="566">
        <f t="shared" ref="D66:D76" si="3">SUM(E66:F66)</f>
        <v>0</v>
      </c>
      <c r="E66" s="520"/>
      <c r="F66" s="521"/>
      <c r="G66" s="501"/>
      <c r="H66" s="502"/>
      <c r="I66" s="501"/>
      <c r="J66" s="501"/>
      <c r="K66" s="520"/>
      <c r="L66" s="520"/>
      <c r="M66" s="527">
        <f t="shared" si="2"/>
        <v>0</v>
      </c>
      <c r="N66" s="504"/>
      <c r="O66" s="505"/>
    </row>
    <row r="67" spans="2:15" ht="12.75" x14ac:dyDescent="0.2">
      <c r="B67" s="777"/>
      <c r="C67" s="498" t="s">
        <v>56</v>
      </c>
      <c r="D67" s="566">
        <f t="shared" si="3"/>
        <v>4500</v>
      </c>
      <c r="E67" s="520"/>
      <c r="F67" s="521">
        <v>4500</v>
      </c>
      <c r="G67" s="501"/>
      <c r="H67" s="502"/>
      <c r="I67" s="501"/>
      <c r="J67" s="501"/>
      <c r="K67" s="520">
        <v>550</v>
      </c>
      <c r="L67" s="520">
        <v>250</v>
      </c>
      <c r="M67" s="527">
        <f t="shared" si="2"/>
        <v>300</v>
      </c>
      <c r="N67" s="504"/>
      <c r="O67" s="505"/>
    </row>
    <row r="68" spans="2:15" ht="12.75" x14ac:dyDescent="0.2">
      <c r="B68" s="777"/>
      <c r="C68" s="498" t="s">
        <v>47</v>
      </c>
      <c r="D68" s="566" t="s">
        <v>249</v>
      </c>
      <c r="E68" s="503" t="s">
        <v>249</v>
      </c>
      <c r="F68" s="521">
        <v>208238.61</v>
      </c>
      <c r="G68" s="501"/>
      <c r="H68" s="502"/>
      <c r="I68" s="501"/>
      <c r="J68" s="522" t="s">
        <v>249</v>
      </c>
      <c r="K68" s="520">
        <v>28206.06</v>
      </c>
      <c r="L68" s="520">
        <v>2195</v>
      </c>
      <c r="M68" s="527">
        <f t="shared" si="2"/>
        <v>26011.06</v>
      </c>
      <c r="N68" s="504"/>
      <c r="O68" s="505"/>
    </row>
    <row r="69" spans="2:15" ht="12.75" x14ac:dyDescent="0.2">
      <c r="B69" s="777"/>
      <c r="C69" s="498" t="s">
        <v>87</v>
      </c>
      <c r="D69" s="566">
        <f t="shared" si="3"/>
        <v>0</v>
      </c>
      <c r="E69" s="520"/>
      <c r="F69" s="521"/>
      <c r="G69" s="501"/>
      <c r="H69" s="502"/>
      <c r="I69" s="501"/>
      <c r="J69" s="501"/>
      <c r="K69" s="520">
        <v>40</v>
      </c>
      <c r="L69" s="520"/>
      <c r="M69" s="527">
        <f t="shared" si="2"/>
        <v>40</v>
      </c>
      <c r="N69" s="504"/>
      <c r="O69" s="505"/>
    </row>
    <row r="70" spans="2:15" ht="12.75" x14ac:dyDescent="0.2">
      <c r="B70" s="777"/>
      <c r="C70" s="498" t="s">
        <v>88</v>
      </c>
      <c r="D70" s="566">
        <f t="shared" si="3"/>
        <v>0</v>
      </c>
      <c r="E70" s="520"/>
      <c r="F70" s="521"/>
      <c r="G70" s="501"/>
      <c r="H70" s="502"/>
      <c r="I70" s="501"/>
      <c r="J70" s="501"/>
      <c r="K70" s="520"/>
      <c r="L70" s="520"/>
      <c r="M70" s="527">
        <f t="shared" si="2"/>
        <v>0</v>
      </c>
      <c r="N70" s="504"/>
      <c r="O70" s="505"/>
    </row>
    <row r="71" spans="2:15" ht="12.75" x14ac:dyDescent="0.2">
      <c r="B71" s="777"/>
      <c r="C71" s="301" t="s">
        <v>194</v>
      </c>
      <c r="D71" s="566">
        <f t="shared" si="3"/>
        <v>8100</v>
      </c>
      <c r="E71" s="470"/>
      <c r="F71" s="581">
        <v>8100</v>
      </c>
      <c r="G71" s="582"/>
      <c r="H71" s="583"/>
      <c r="I71" s="582"/>
      <c r="J71" s="582"/>
      <c r="K71" s="479" t="s">
        <v>249</v>
      </c>
      <c r="L71" s="479"/>
      <c r="M71" s="475" t="s">
        <v>249</v>
      </c>
      <c r="N71" s="584"/>
      <c r="O71" s="544"/>
    </row>
    <row r="72" spans="2:15" ht="12.75" x14ac:dyDescent="0.2">
      <c r="B72" s="777"/>
      <c r="C72" s="548" t="s">
        <v>92</v>
      </c>
      <c r="D72" s="566">
        <f t="shared" si="3"/>
        <v>0</v>
      </c>
      <c r="E72" s="536"/>
      <c r="F72" s="558"/>
      <c r="G72" s="559"/>
      <c r="H72" s="560"/>
      <c r="I72" s="559"/>
      <c r="J72" s="559"/>
      <c r="K72" s="536"/>
      <c r="L72" s="536"/>
      <c r="M72" s="527">
        <f t="shared" si="2"/>
        <v>0</v>
      </c>
      <c r="N72" s="561"/>
      <c r="O72" s="538"/>
    </row>
    <row r="73" spans="2:15" ht="12.75" x14ac:dyDescent="0.2">
      <c r="B73" s="777"/>
      <c r="C73" s="548" t="s">
        <v>93</v>
      </c>
      <c r="D73" s="566">
        <f t="shared" si="3"/>
        <v>0</v>
      </c>
      <c r="E73" s="527"/>
      <c r="F73" s="528"/>
      <c r="G73" s="477"/>
      <c r="H73" s="478"/>
      <c r="I73" s="477"/>
      <c r="J73" s="477"/>
      <c r="K73" s="527"/>
      <c r="L73" s="527"/>
      <c r="M73" s="527">
        <f t="shared" si="2"/>
        <v>0</v>
      </c>
      <c r="N73" s="480"/>
      <c r="O73" s="531"/>
    </row>
    <row r="74" spans="2:15" ht="12.75" x14ac:dyDescent="0.2">
      <c r="B74" s="777"/>
      <c r="C74" s="473" t="s">
        <v>94</v>
      </c>
      <c r="D74" s="566">
        <f t="shared" si="3"/>
        <v>0</v>
      </c>
      <c r="E74" s="527"/>
      <c r="F74" s="528"/>
      <c r="G74" s="477"/>
      <c r="H74" s="478"/>
      <c r="I74" s="477"/>
      <c r="J74" s="477"/>
      <c r="K74" s="527"/>
      <c r="L74" s="527"/>
      <c r="M74" s="527">
        <f t="shared" si="2"/>
        <v>0</v>
      </c>
      <c r="N74" s="480"/>
      <c r="O74" s="531"/>
    </row>
    <row r="75" spans="2:15" ht="12.75" x14ac:dyDescent="0.2">
      <c r="B75" s="777"/>
      <c r="C75" s="301" t="s">
        <v>74</v>
      </c>
      <c r="D75" s="566">
        <f t="shared" si="3"/>
        <v>0</v>
      </c>
      <c r="E75" s="527"/>
      <c r="F75" s="528"/>
      <c r="G75" s="477"/>
      <c r="H75" s="478"/>
      <c r="I75" s="477"/>
      <c r="J75" s="477"/>
      <c r="K75" s="527"/>
      <c r="L75" s="527"/>
      <c r="M75" s="527">
        <f t="shared" si="2"/>
        <v>0</v>
      </c>
      <c r="N75" s="480"/>
      <c r="O75" s="531"/>
    </row>
    <row r="76" spans="2:15" ht="12.75" x14ac:dyDescent="0.2">
      <c r="B76" s="777"/>
      <c r="C76" s="473" t="s">
        <v>53</v>
      </c>
      <c r="D76" s="585">
        <f t="shared" si="3"/>
        <v>0</v>
      </c>
      <c r="E76" s="532"/>
      <c r="F76" s="533"/>
      <c r="G76" s="534"/>
      <c r="H76" s="535"/>
      <c r="I76" s="534"/>
      <c r="J76" s="534"/>
      <c r="K76" s="532"/>
      <c r="L76" s="532"/>
      <c r="M76" s="527">
        <f t="shared" si="2"/>
        <v>0</v>
      </c>
      <c r="N76" s="546"/>
      <c r="O76" s="586"/>
    </row>
    <row r="77" spans="2:15" ht="12.75" x14ac:dyDescent="0.2">
      <c r="B77" s="777"/>
      <c r="C77" s="473" t="s">
        <v>49</v>
      </c>
      <c r="D77" s="483">
        <f>SUM(E77:F77)</f>
        <v>0</v>
      </c>
      <c r="E77" s="527"/>
      <c r="F77" s="528">
        <v>0</v>
      </c>
      <c r="G77" s="477"/>
      <c r="H77" s="478"/>
      <c r="I77" s="477"/>
      <c r="J77" s="477"/>
      <c r="K77" s="527">
        <v>5000</v>
      </c>
      <c r="L77" s="527">
        <v>5000</v>
      </c>
      <c r="M77" s="527">
        <f t="shared" si="2"/>
        <v>0</v>
      </c>
      <c r="N77" s="480"/>
      <c r="O77" s="531"/>
    </row>
    <row r="78" spans="2:15" ht="12.75" x14ac:dyDescent="0.2">
      <c r="B78" s="777"/>
      <c r="C78" s="473" t="s">
        <v>195</v>
      </c>
      <c r="D78" s="474" t="s">
        <v>249</v>
      </c>
      <c r="E78" s="475"/>
      <c r="F78" s="476" t="s">
        <v>249</v>
      </c>
      <c r="G78" s="477"/>
      <c r="H78" s="478"/>
      <c r="I78" s="477"/>
      <c r="J78" s="477"/>
      <c r="K78" s="475" t="s">
        <v>249</v>
      </c>
      <c r="L78" s="475" t="s">
        <v>249</v>
      </c>
      <c r="M78" s="475" t="s">
        <v>249</v>
      </c>
      <c r="N78" s="480"/>
      <c r="O78" s="531"/>
    </row>
    <row r="79" spans="2:15" ht="12.75" x14ac:dyDescent="0.2">
      <c r="B79" s="777"/>
      <c r="C79" s="473" t="s">
        <v>196</v>
      </c>
      <c r="D79" s="474" t="s">
        <v>249</v>
      </c>
      <c r="E79" s="475"/>
      <c r="F79" s="476" t="s">
        <v>249</v>
      </c>
      <c r="G79" s="477"/>
      <c r="H79" s="478"/>
      <c r="I79" s="477"/>
      <c r="J79" s="477"/>
      <c r="K79" s="475" t="s">
        <v>249</v>
      </c>
      <c r="L79" s="475"/>
      <c r="M79" s="475" t="s">
        <v>249</v>
      </c>
      <c r="N79" s="480"/>
      <c r="O79" s="531"/>
    </row>
    <row r="80" spans="2:15" ht="12.75" x14ac:dyDescent="0.2">
      <c r="B80" s="794"/>
      <c r="C80" s="587" t="s">
        <v>197</v>
      </c>
      <c r="D80" s="506" t="s">
        <v>249</v>
      </c>
      <c r="E80" s="588"/>
      <c r="F80" s="589" t="s">
        <v>249</v>
      </c>
      <c r="G80" s="590"/>
      <c r="H80" s="591"/>
      <c r="I80" s="590"/>
      <c r="J80" s="590"/>
      <c r="K80" s="588" t="s">
        <v>249</v>
      </c>
      <c r="L80" s="588"/>
      <c r="M80" s="475" t="s">
        <v>249</v>
      </c>
      <c r="N80" s="592"/>
      <c r="O80" s="593"/>
    </row>
    <row r="81" spans="2:16" ht="12.75" x14ac:dyDescent="0.2">
      <c r="B81" s="792" t="s">
        <v>50</v>
      </c>
      <c r="C81" s="793"/>
      <c r="D81" s="550">
        <v>238749.37999999998</v>
      </c>
      <c r="E81" s="551" t="s">
        <v>249</v>
      </c>
      <c r="F81" s="551" t="s">
        <v>249</v>
      </c>
      <c r="G81" s="594">
        <v>0</v>
      </c>
      <c r="H81" s="551">
        <v>0</v>
      </c>
      <c r="I81" s="551">
        <v>0</v>
      </c>
      <c r="J81" s="551" t="s">
        <v>249</v>
      </c>
      <c r="K81" s="551">
        <v>34521.300000000003</v>
      </c>
      <c r="L81" s="551" t="s">
        <v>249</v>
      </c>
      <c r="M81" s="551">
        <v>26903.5</v>
      </c>
      <c r="N81" s="551">
        <v>0</v>
      </c>
      <c r="O81" s="565">
        <v>0</v>
      </c>
    </row>
    <row r="82" spans="2:16" ht="13.5" thickBot="1" x14ac:dyDescent="0.25">
      <c r="B82" s="795" t="s">
        <v>95</v>
      </c>
      <c r="C82" s="796"/>
      <c r="D82" s="595">
        <v>67041235.19030001</v>
      </c>
      <c r="E82" s="595">
        <v>64881542.36999999</v>
      </c>
      <c r="F82" s="596">
        <v>2159692.8202999998</v>
      </c>
      <c r="G82" s="597" t="s">
        <v>250</v>
      </c>
      <c r="H82" s="595">
        <v>0</v>
      </c>
      <c r="I82" s="595">
        <v>32749.309999999998</v>
      </c>
      <c r="J82" s="595">
        <v>522110.89600000001</v>
      </c>
      <c r="K82" s="595">
        <v>364826.93</v>
      </c>
      <c r="L82" s="595" t="s">
        <v>249</v>
      </c>
      <c r="M82" s="595">
        <v>357209.13</v>
      </c>
      <c r="N82" s="595" t="s">
        <v>249</v>
      </c>
      <c r="O82" s="598" t="s">
        <v>249</v>
      </c>
    </row>
    <row r="83" spans="2:16" ht="14.25" thickTop="1" thickBot="1" x14ac:dyDescent="0.25">
      <c r="B83" s="797" t="s">
        <v>96</v>
      </c>
      <c r="C83" s="798"/>
      <c r="D83" s="599">
        <v>719315462.93000102</v>
      </c>
      <c r="E83" s="599">
        <v>67209674.310000002</v>
      </c>
      <c r="F83" s="600">
        <v>652105788.62</v>
      </c>
      <c r="G83" s="599" t="s">
        <v>250</v>
      </c>
      <c r="H83" s="599">
        <v>37211.4</v>
      </c>
      <c r="I83" s="599">
        <v>32749.31</v>
      </c>
      <c r="J83" s="599">
        <v>522110.89399999997</v>
      </c>
      <c r="K83" s="599">
        <v>318947813.72000003</v>
      </c>
      <c r="L83" s="599" t="s">
        <v>249</v>
      </c>
      <c r="M83" s="599">
        <v>318926000.14999998</v>
      </c>
      <c r="N83" s="599" t="s">
        <v>249</v>
      </c>
      <c r="O83" s="601" t="s">
        <v>249</v>
      </c>
      <c r="P83" s="518"/>
    </row>
    <row r="84" spans="2:16" ht="12" thickTop="1" x14ac:dyDescent="0.2">
      <c r="B84" s="400"/>
      <c r="C84" s="400"/>
      <c r="D84" s="400"/>
      <c r="E84" s="400"/>
      <c r="F84" s="400"/>
      <c r="G84" s="400"/>
      <c r="H84" s="454"/>
      <c r="I84" s="400"/>
      <c r="J84" s="400"/>
      <c r="K84" s="454"/>
      <c r="L84" s="454"/>
      <c r="M84" s="454"/>
      <c r="N84" s="400"/>
      <c r="O84" s="400"/>
    </row>
    <row r="85" spans="2:16" ht="12" x14ac:dyDescent="0.2">
      <c r="B85" s="177" t="s">
        <v>97</v>
      </c>
      <c r="C85" s="400"/>
      <c r="D85" s="400"/>
      <c r="E85" s="400"/>
      <c r="F85" s="400"/>
      <c r="G85" s="400"/>
      <c r="H85" s="454"/>
      <c r="I85" s="400"/>
      <c r="J85" s="400"/>
      <c r="K85" s="454"/>
      <c r="L85" s="400"/>
      <c r="M85" s="454"/>
      <c r="N85" s="400"/>
      <c r="O85" s="400"/>
    </row>
    <row r="86" spans="2:16" ht="12" x14ac:dyDescent="0.2">
      <c r="B86" s="602" t="s">
        <v>246</v>
      </c>
    </row>
  </sheetData>
  <mergeCells count="17">
    <mergeCell ref="B63:C63"/>
    <mergeCell ref="B64:B80"/>
    <mergeCell ref="B81:C81"/>
    <mergeCell ref="B82:C82"/>
    <mergeCell ref="B83:C83"/>
    <mergeCell ref="B61:B62"/>
    <mergeCell ref="B1:O1"/>
    <mergeCell ref="B3:B4"/>
    <mergeCell ref="C3:C4"/>
    <mergeCell ref="D3:F3"/>
    <mergeCell ref="G3:O3"/>
    <mergeCell ref="B5:B14"/>
    <mergeCell ref="B15:C15"/>
    <mergeCell ref="B16:B39"/>
    <mergeCell ref="B40:C40"/>
    <mergeCell ref="B41:B59"/>
    <mergeCell ref="B60:C60"/>
  </mergeCells>
  <pageMargins left="0.7" right="0.7" top="0.75" bottom="0.75" header="0.3" footer="0.3"/>
  <pageSetup paperSize="9" scale="37" orientation="portrait" verticalDpi="90" r:id="rId1"/>
  <colBreaks count="1" manualBreakCount="1">
    <brk id="15" max="1048575" man="1"/>
  </colBreaks>
  <ignoredErrors>
    <ignoredError sqref="D17:O8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2"/>
  <sheetViews>
    <sheetView showGridLines="0" zoomScale="70" zoomScaleNormal="70" zoomScaleSheetLayoutView="40" workbookViewId="0"/>
  </sheetViews>
  <sheetFormatPr baseColWidth="10" defaultRowHeight="12.75" x14ac:dyDescent="0.2"/>
  <cols>
    <col min="1" max="1" width="2" style="260" customWidth="1"/>
    <col min="2" max="2" width="29.5703125" style="297" customWidth="1"/>
    <col min="3" max="3" width="31.28515625" style="297" bestFit="1" customWidth="1"/>
    <col min="4" max="7" width="16.140625" style="297" customWidth="1"/>
    <col min="8" max="8" width="16.140625" style="298" customWidth="1"/>
    <col min="9" max="9" width="21.140625" style="297" customWidth="1"/>
    <col min="10" max="10" width="16.140625" style="297" customWidth="1"/>
    <col min="11" max="13" width="16.140625" style="298" customWidth="1"/>
    <col min="14" max="15" width="16.140625" style="297" customWidth="1"/>
    <col min="16" max="18" width="27.140625" style="259" bestFit="1" customWidth="1"/>
    <col min="19" max="19" width="17.7109375" style="259" bestFit="1" customWidth="1"/>
    <col min="20" max="20" width="14" style="259" bestFit="1" customWidth="1"/>
    <col min="21" max="21" width="17.42578125" style="259" bestFit="1" customWidth="1"/>
    <col min="22" max="22" width="14.28515625" style="259" bestFit="1" customWidth="1"/>
    <col min="23" max="23" width="17.42578125" style="259" bestFit="1" customWidth="1"/>
    <col min="24" max="24" width="14.28515625" style="259" bestFit="1" customWidth="1"/>
    <col min="25" max="25" width="17.42578125" style="259" bestFit="1" customWidth="1"/>
    <col min="26" max="26" width="14.28515625" style="259" bestFit="1" customWidth="1"/>
    <col min="27" max="27" width="17.7109375" style="259" bestFit="1" customWidth="1"/>
    <col min="28" max="28" width="14.5703125" style="259" bestFit="1" customWidth="1"/>
    <col min="29" max="29" width="17.42578125" style="259" bestFit="1" customWidth="1"/>
    <col min="30" max="30" width="14.28515625" style="259" bestFit="1" customWidth="1"/>
    <col min="31" max="31" width="17.42578125" style="259" bestFit="1" customWidth="1"/>
    <col min="32" max="32" width="14.28515625" style="259" bestFit="1" customWidth="1"/>
    <col min="33" max="33" width="15.42578125" style="38" bestFit="1" customWidth="1"/>
    <col min="34" max="34" width="12.42578125" style="38" bestFit="1" customWidth="1"/>
    <col min="35" max="35" width="15.140625" style="38" bestFit="1" customWidth="1"/>
    <col min="36" max="36" width="12.140625" style="38" bestFit="1" customWidth="1"/>
    <col min="37" max="37" width="14.42578125" style="38" bestFit="1" customWidth="1"/>
    <col min="38" max="256" width="11.42578125" style="38"/>
    <col min="257" max="257" width="2" style="38" customWidth="1"/>
    <col min="258" max="258" width="29.5703125" style="38" customWidth="1"/>
    <col min="259" max="259" width="31.28515625" style="38" bestFit="1" customWidth="1"/>
    <col min="260" max="264" width="16.140625" style="38" customWidth="1"/>
    <col min="265" max="265" width="21.140625" style="38" customWidth="1"/>
    <col min="266" max="271" width="16.140625" style="38" customWidth="1"/>
    <col min="272" max="274" width="27.140625" style="38" bestFit="1" customWidth="1"/>
    <col min="275" max="275" width="17.7109375" style="38" bestFit="1" customWidth="1"/>
    <col min="276" max="276" width="14" style="38" bestFit="1" customWidth="1"/>
    <col min="277" max="277" width="17.42578125" style="38" bestFit="1" customWidth="1"/>
    <col min="278" max="278" width="14.28515625" style="38" bestFit="1" customWidth="1"/>
    <col min="279" max="279" width="17.42578125" style="38" bestFit="1" customWidth="1"/>
    <col min="280" max="280" width="14.28515625" style="38" bestFit="1" customWidth="1"/>
    <col min="281" max="281" width="17.42578125" style="38" bestFit="1" customWidth="1"/>
    <col min="282" max="282" width="14.28515625" style="38" bestFit="1" customWidth="1"/>
    <col min="283" max="283" width="17.7109375" style="38" bestFit="1" customWidth="1"/>
    <col min="284" max="284" width="14.5703125" style="38" bestFit="1" customWidth="1"/>
    <col min="285" max="285" width="17.42578125" style="38" bestFit="1" customWidth="1"/>
    <col min="286" max="286" width="14.28515625" style="38" bestFit="1" customWidth="1"/>
    <col min="287" max="287" width="17.42578125" style="38" bestFit="1" customWidth="1"/>
    <col min="288" max="288" width="14.28515625" style="38" bestFit="1" customWidth="1"/>
    <col min="289" max="289" width="15.42578125" style="38" bestFit="1" customWidth="1"/>
    <col min="290" max="290" width="12.42578125" style="38" bestFit="1" customWidth="1"/>
    <col min="291" max="291" width="15.140625" style="38" bestFit="1" customWidth="1"/>
    <col min="292" max="292" width="12.140625" style="38" bestFit="1" customWidth="1"/>
    <col min="293" max="293" width="14.42578125" style="38" bestFit="1" customWidth="1"/>
    <col min="294" max="512" width="11.42578125" style="38"/>
    <col min="513" max="513" width="2" style="38" customWidth="1"/>
    <col min="514" max="514" width="29.5703125" style="38" customWidth="1"/>
    <col min="515" max="515" width="31.28515625" style="38" bestFit="1" customWidth="1"/>
    <col min="516" max="520" width="16.140625" style="38" customWidth="1"/>
    <col min="521" max="521" width="21.140625" style="38" customWidth="1"/>
    <col min="522" max="527" width="16.140625" style="38" customWidth="1"/>
    <col min="528" max="530" width="27.140625" style="38" bestFit="1" customWidth="1"/>
    <col min="531" max="531" width="17.7109375" style="38" bestFit="1" customWidth="1"/>
    <col min="532" max="532" width="14" style="38" bestFit="1" customWidth="1"/>
    <col min="533" max="533" width="17.42578125" style="38" bestFit="1" customWidth="1"/>
    <col min="534" max="534" width="14.28515625" style="38" bestFit="1" customWidth="1"/>
    <col min="535" max="535" width="17.42578125" style="38" bestFit="1" customWidth="1"/>
    <col min="536" max="536" width="14.28515625" style="38" bestFit="1" customWidth="1"/>
    <col min="537" max="537" width="17.42578125" style="38" bestFit="1" customWidth="1"/>
    <col min="538" max="538" width="14.28515625" style="38" bestFit="1" customWidth="1"/>
    <col min="539" max="539" width="17.7109375" style="38" bestFit="1" customWidth="1"/>
    <col min="540" max="540" width="14.5703125" style="38" bestFit="1" customWidth="1"/>
    <col min="541" max="541" width="17.42578125" style="38" bestFit="1" customWidth="1"/>
    <col min="542" max="542" width="14.28515625" style="38" bestFit="1" customWidth="1"/>
    <col min="543" max="543" width="17.42578125" style="38" bestFit="1" customWidth="1"/>
    <col min="544" max="544" width="14.28515625" style="38" bestFit="1" customWidth="1"/>
    <col min="545" max="545" width="15.42578125" style="38" bestFit="1" customWidth="1"/>
    <col min="546" max="546" width="12.42578125" style="38" bestFit="1" customWidth="1"/>
    <col min="547" max="547" width="15.140625" style="38" bestFit="1" customWidth="1"/>
    <col min="548" max="548" width="12.140625" style="38" bestFit="1" customWidth="1"/>
    <col min="549" max="549" width="14.42578125" style="38" bestFit="1" customWidth="1"/>
    <col min="550" max="768" width="11.42578125" style="38"/>
    <col min="769" max="769" width="2" style="38" customWidth="1"/>
    <col min="770" max="770" width="29.5703125" style="38" customWidth="1"/>
    <col min="771" max="771" width="31.28515625" style="38" bestFit="1" customWidth="1"/>
    <col min="772" max="776" width="16.140625" style="38" customWidth="1"/>
    <col min="777" max="777" width="21.140625" style="38" customWidth="1"/>
    <col min="778" max="783" width="16.140625" style="38" customWidth="1"/>
    <col min="784" max="786" width="27.140625" style="38" bestFit="1" customWidth="1"/>
    <col min="787" max="787" width="17.7109375" style="38" bestFit="1" customWidth="1"/>
    <col min="788" max="788" width="14" style="38" bestFit="1" customWidth="1"/>
    <col min="789" max="789" width="17.42578125" style="38" bestFit="1" customWidth="1"/>
    <col min="790" max="790" width="14.28515625" style="38" bestFit="1" customWidth="1"/>
    <col min="791" max="791" width="17.42578125" style="38" bestFit="1" customWidth="1"/>
    <col min="792" max="792" width="14.28515625" style="38" bestFit="1" customWidth="1"/>
    <col min="793" max="793" width="17.42578125" style="38" bestFit="1" customWidth="1"/>
    <col min="794" max="794" width="14.28515625" style="38" bestFit="1" customWidth="1"/>
    <col min="795" max="795" width="17.7109375" style="38" bestFit="1" customWidth="1"/>
    <col min="796" max="796" width="14.5703125" style="38" bestFit="1" customWidth="1"/>
    <col min="797" max="797" width="17.42578125" style="38" bestFit="1" customWidth="1"/>
    <col min="798" max="798" width="14.28515625" style="38" bestFit="1" customWidth="1"/>
    <col min="799" max="799" width="17.42578125" style="38" bestFit="1" customWidth="1"/>
    <col min="800" max="800" width="14.28515625" style="38" bestFit="1" customWidth="1"/>
    <col min="801" max="801" width="15.42578125" style="38" bestFit="1" customWidth="1"/>
    <col min="802" max="802" width="12.42578125" style="38" bestFit="1" customWidth="1"/>
    <col min="803" max="803" width="15.140625" style="38" bestFit="1" customWidth="1"/>
    <col min="804" max="804" width="12.140625" style="38" bestFit="1" customWidth="1"/>
    <col min="805" max="805" width="14.42578125" style="38" bestFit="1" customWidth="1"/>
    <col min="806" max="1024" width="11.42578125" style="38"/>
    <col min="1025" max="1025" width="2" style="38" customWidth="1"/>
    <col min="1026" max="1026" width="29.5703125" style="38" customWidth="1"/>
    <col min="1027" max="1027" width="31.28515625" style="38" bestFit="1" customWidth="1"/>
    <col min="1028" max="1032" width="16.140625" style="38" customWidth="1"/>
    <col min="1033" max="1033" width="21.140625" style="38" customWidth="1"/>
    <col min="1034" max="1039" width="16.140625" style="38" customWidth="1"/>
    <col min="1040" max="1042" width="27.140625" style="38" bestFit="1" customWidth="1"/>
    <col min="1043" max="1043" width="17.7109375" style="38" bestFit="1" customWidth="1"/>
    <col min="1044" max="1044" width="14" style="38" bestFit="1" customWidth="1"/>
    <col min="1045" max="1045" width="17.42578125" style="38" bestFit="1" customWidth="1"/>
    <col min="1046" max="1046" width="14.28515625" style="38" bestFit="1" customWidth="1"/>
    <col min="1047" max="1047" width="17.42578125" style="38" bestFit="1" customWidth="1"/>
    <col min="1048" max="1048" width="14.28515625" style="38" bestFit="1" customWidth="1"/>
    <col min="1049" max="1049" width="17.42578125" style="38" bestFit="1" customWidth="1"/>
    <col min="1050" max="1050" width="14.28515625" style="38" bestFit="1" customWidth="1"/>
    <col min="1051" max="1051" width="17.7109375" style="38" bestFit="1" customWidth="1"/>
    <col min="1052" max="1052" width="14.5703125" style="38" bestFit="1" customWidth="1"/>
    <col min="1053" max="1053" width="17.42578125" style="38" bestFit="1" customWidth="1"/>
    <col min="1054" max="1054" width="14.28515625" style="38" bestFit="1" customWidth="1"/>
    <col min="1055" max="1055" width="17.42578125" style="38" bestFit="1" customWidth="1"/>
    <col min="1056" max="1056" width="14.28515625" style="38" bestFit="1" customWidth="1"/>
    <col min="1057" max="1057" width="15.42578125" style="38" bestFit="1" customWidth="1"/>
    <col min="1058" max="1058" width="12.42578125" style="38" bestFit="1" customWidth="1"/>
    <col min="1059" max="1059" width="15.140625" style="38" bestFit="1" customWidth="1"/>
    <col min="1060" max="1060" width="12.140625" style="38" bestFit="1" customWidth="1"/>
    <col min="1061" max="1061" width="14.42578125" style="38" bestFit="1" customWidth="1"/>
    <col min="1062" max="1280" width="11.42578125" style="38"/>
    <col min="1281" max="1281" width="2" style="38" customWidth="1"/>
    <col min="1282" max="1282" width="29.5703125" style="38" customWidth="1"/>
    <col min="1283" max="1283" width="31.28515625" style="38" bestFit="1" customWidth="1"/>
    <col min="1284" max="1288" width="16.140625" style="38" customWidth="1"/>
    <col min="1289" max="1289" width="21.140625" style="38" customWidth="1"/>
    <col min="1290" max="1295" width="16.140625" style="38" customWidth="1"/>
    <col min="1296" max="1298" width="27.140625" style="38" bestFit="1" customWidth="1"/>
    <col min="1299" max="1299" width="17.7109375" style="38" bestFit="1" customWidth="1"/>
    <col min="1300" max="1300" width="14" style="38" bestFit="1" customWidth="1"/>
    <col min="1301" max="1301" width="17.42578125" style="38" bestFit="1" customWidth="1"/>
    <col min="1302" max="1302" width="14.28515625" style="38" bestFit="1" customWidth="1"/>
    <col min="1303" max="1303" width="17.42578125" style="38" bestFit="1" customWidth="1"/>
    <col min="1304" max="1304" width="14.28515625" style="38" bestFit="1" customWidth="1"/>
    <col min="1305" max="1305" width="17.42578125" style="38" bestFit="1" customWidth="1"/>
    <col min="1306" max="1306" width="14.28515625" style="38" bestFit="1" customWidth="1"/>
    <col min="1307" max="1307" width="17.7109375" style="38" bestFit="1" customWidth="1"/>
    <col min="1308" max="1308" width="14.5703125" style="38" bestFit="1" customWidth="1"/>
    <col min="1309" max="1309" width="17.42578125" style="38" bestFit="1" customWidth="1"/>
    <col min="1310" max="1310" width="14.28515625" style="38" bestFit="1" customWidth="1"/>
    <col min="1311" max="1311" width="17.42578125" style="38" bestFit="1" customWidth="1"/>
    <col min="1312" max="1312" width="14.28515625" style="38" bestFit="1" customWidth="1"/>
    <col min="1313" max="1313" width="15.42578125" style="38" bestFit="1" customWidth="1"/>
    <col min="1314" max="1314" width="12.42578125" style="38" bestFit="1" customWidth="1"/>
    <col min="1315" max="1315" width="15.140625" style="38" bestFit="1" customWidth="1"/>
    <col min="1316" max="1316" width="12.140625" style="38" bestFit="1" customWidth="1"/>
    <col min="1317" max="1317" width="14.42578125" style="38" bestFit="1" customWidth="1"/>
    <col min="1318" max="1536" width="11.42578125" style="38"/>
    <col min="1537" max="1537" width="2" style="38" customWidth="1"/>
    <col min="1538" max="1538" width="29.5703125" style="38" customWidth="1"/>
    <col min="1539" max="1539" width="31.28515625" style="38" bestFit="1" customWidth="1"/>
    <col min="1540" max="1544" width="16.140625" style="38" customWidth="1"/>
    <col min="1545" max="1545" width="21.140625" style="38" customWidth="1"/>
    <col min="1546" max="1551" width="16.140625" style="38" customWidth="1"/>
    <col min="1552" max="1554" width="27.140625" style="38" bestFit="1" customWidth="1"/>
    <col min="1555" max="1555" width="17.7109375" style="38" bestFit="1" customWidth="1"/>
    <col min="1556" max="1556" width="14" style="38" bestFit="1" customWidth="1"/>
    <col min="1557" max="1557" width="17.42578125" style="38" bestFit="1" customWidth="1"/>
    <col min="1558" max="1558" width="14.28515625" style="38" bestFit="1" customWidth="1"/>
    <col min="1559" max="1559" width="17.42578125" style="38" bestFit="1" customWidth="1"/>
    <col min="1560" max="1560" width="14.28515625" style="38" bestFit="1" customWidth="1"/>
    <col min="1561" max="1561" width="17.42578125" style="38" bestFit="1" customWidth="1"/>
    <col min="1562" max="1562" width="14.28515625" style="38" bestFit="1" customWidth="1"/>
    <col min="1563" max="1563" width="17.7109375" style="38" bestFit="1" customWidth="1"/>
    <col min="1564" max="1564" width="14.5703125" style="38" bestFit="1" customWidth="1"/>
    <col min="1565" max="1565" width="17.42578125" style="38" bestFit="1" customWidth="1"/>
    <col min="1566" max="1566" width="14.28515625" style="38" bestFit="1" customWidth="1"/>
    <col min="1567" max="1567" width="17.42578125" style="38" bestFit="1" customWidth="1"/>
    <col min="1568" max="1568" width="14.28515625" style="38" bestFit="1" customWidth="1"/>
    <col min="1569" max="1569" width="15.42578125" style="38" bestFit="1" customWidth="1"/>
    <col min="1570" max="1570" width="12.42578125" style="38" bestFit="1" customWidth="1"/>
    <col min="1571" max="1571" width="15.140625" style="38" bestFit="1" customWidth="1"/>
    <col min="1572" max="1572" width="12.140625" style="38" bestFit="1" customWidth="1"/>
    <col min="1573" max="1573" width="14.42578125" style="38" bestFit="1" customWidth="1"/>
    <col min="1574" max="1792" width="11.42578125" style="38"/>
    <col min="1793" max="1793" width="2" style="38" customWidth="1"/>
    <col min="1794" max="1794" width="29.5703125" style="38" customWidth="1"/>
    <col min="1795" max="1795" width="31.28515625" style="38" bestFit="1" customWidth="1"/>
    <col min="1796" max="1800" width="16.140625" style="38" customWidth="1"/>
    <col min="1801" max="1801" width="21.140625" style="38" customWidth="1"/>
    <col min="1802" max="1807" width="16.140625" style="38" customWidth="1"/>
    <col min="1808" max="1810" width="27.140625" style="38" bestFit="1" customWidth="1"/>
    <col min="1811" max="1811" width="17.7109375" style="38" bestFit="1" customWidth="1"/>
    <col min="1812" max="1812" width="14" style="38" bestFit="1" customWidth="1"/>
    <col min="1813" max="1813" width="17.42578125" style="38" bestFit="1" customWidth="1"/>
    <col min="1814" max="1814" width="14.28515625" style="38" bestFit="1" customWidth="1"/>
    <col min="1815" max="1815" width="17.42578125" style="38" bestFit="1" customWidth="1"/>
    <col min="1816" max="1816" width="14.28515625" style="38" bestFit="1" customWidth="1"/>
    <col min="1817" max="1817" width="17.42578125" style="38" bestFit="1" customWidth="1"/>
    <col min="1818" max="1818" width="14.28515625" style="38" bestFit="1" customWidth="1"/>
    <col min="1819" max="1819" width="17.7109375" style="38" bestFit="1" customWidth="1"/>
    <col min="1820" max="1820" width="14.5703125" style="38" bestFit="1" customWidth="1"/>
    <col min="1821" max="1821" width="17.42578125" style="38" bestFit="1" customWidth="1"/>
    <col min="1822" max="1822" width="14.28515625" style="38" bestFit="1" customWidth="1"/>
    <col min="1823" max="1823" width="17.42578125" style="38" bestFit="1" customWidth="1"/>
    <col min="1824" max="1824" width="14.28515625" style="38" bestFit="1" customWidth="1"/>
    <col min="1825" max="1825" width="15.42578125" style="38" bestFit="1" customWidth="1"/>
    <col min="1826" max="1826" width="12.42578125" style="38" bestFit="1" customWidth="1"/>
    <col min="1827" max="1827" width="15.140625" style="38" bestFit="1" customWidth="1"/>
    <col min="1828" max="1828" width="12.140625" style="38" bestFit="1" customWidth="1"/>
    <col min="1829" max="1829" width="14.42578125" style="38" bestFit="1" customWidth="1"/>
    <col min="1830" max="2048" width="11.42578125" style="38"/>
    <col min="2049" max="2049" width="2" style="38" customWidth="1"/>
    <col min="2050" max="2050" width="29.5703125" style="38" customWidth="1"/>
    <col min="2051" max="2051" width="31.28515625" style="38" bestFit="1" customWidth="1"/>
    <col min="2052" max="2056" width="16.140625" style="38" customWidth="1"/>
    <col min="2057" max="2057" width="21.140625" style="38" customWidth="1"/>
    <col min="2058" max="2063" width="16.140625" style="38" customWidth="1"/>
    <col min="2064" max="2066" width="27.140625" style="38" bestFit="1" customWidth="1"/>
    <col min="2067" max="2067" width="17.7109375" style="38" bestFit="1" customWidth="1"/>
    <col min="2068" max="2068" width="14" style="38" bestFit="1" customWidth="1"/>
    <col min="2069" max="2069" width="17.42578125" style="38" bestFit="1" customWidth="1"/>
    <col min="2070" max="2070" width="14.28515625" style="38" bestFit="1" customWidth="1"/>
    <col min="2071" max="2071" width="17.42578125" style="38" bestFit="1" customWidth="1"/>
    <col min="2072" max="2072" width="14.28515625" style="38" bestFit="1" customWidth="1"/>
    <col min="2073" max="2073" width="17.42578125" style="38" bestFit="1" customWidth="1"/>
    <col min="2074" max="2074" width="14.28515625" style="38" bestFit="1" customWidth="1"/>
    <col min="2075" max="2075" width="17.7109375" style="38" bestFit="1" customWidth="1"/>
    <col min="2076" max="2076" width="14.5703125" style="38" bestFit="1" customWidth="1"/>
    <col min="2077" max="2077" width="17.42578125" style="38" bestFit="1" customWidth="1"/>
    <col min="2078" max="2078" width="14.28515625" style="38" bestFit="1" customWidth="1"/>
    <col min="2079" max="2079" width="17.42578125" style="38" bestFit="1" customWidth="1"/>
    <col min="2080" max="2080" width="14.28515625" style="38" bestFit="1" customWidth="1"/>
    <col min="2081" max="2081" width="15.42578125" style="38" bestFit="1" customWidth="1"/>
    <col min="2082" max="2082" width="12.42578125" style="38" bestFit="1" customWidth="1"/>
    <col min="2083" max="2083" width="15.140625" style="38" bestFit="1" customWidth="1"/>
    <col min="2084" max="2084" width="12.140625" style="38" bestFit="1" customWidth="1"/>
    <col min="2085" max="2085" width="14.42578125" style="38" bestFit="1" customWidth="1"/>
    <col min="2086" max="2304" width="11.42578125" style="38"/>
    <col min="2305" max="2305" width="2" style="38" customWidth="1"/>
    <col min="2306" max="2306" width="29.5703125" style="38" customWidth="1"/>
    <col min="2307" max="2307" width="31.28515625" style="38" bestFit="1" customWidth="1"/>
    <col min="2308" max="2312" width="16.140625" style="38" customWidth="1"/>
    <col min="2313" max="2313" width="21.140625" style="38" customWidth="1"/>
    <col min="2314" max="2319" width="16.140625" style="38" customWidth="1"/>
    <col min="2320" max="2322" width="27.140625" style="38" bestFit="1" customWidth="1"/>
    <col min="2323" max="2323" width="17.7109375" style="38" bestFit="1" customWidth="1"/>
    <col min="2324" max="2324" width="14" style="38" bestFit="1" customWidth="1"/>
    <col min="2325" max="2325" width="17.42578125" style="38" bestFit="1" customWidth="1"/>
    <col min="2326" max="2326" width="14.28515625" style="38" bestFit="1" customWidth="1"/>
    <col min="2327" max="2327" width="17.42578125" style="38" bestFit="1" customWidth="1"/>
    <col min="2328" max="2328" width="14.28515625" style="38" bestFit="1" customWidth="1"/>
    <col min="2329" max="2329" width="17.42578125" style="38" bestFit="1" customWidth="1"/>
    <col min="2330" max="2330" width="14.28515625" style="38" bestFit="1" customWidth="1"/>
    <col min="2331" max="2331" width="17.7109375" style="38" bestFit="1" customWidth="1"/>
    <col min="2332" max="2332" width="14.5703125" style="38" bestFit="1" customWidth="1"/>
    <col min="2333" max="2333" width="17.42578125" style="38" bestFit="1" customWidth="1"/>
    <col min="2334" max="2334" width="14.28515625" style="38" bestFit="1" customWidth="1"/>
    <col min="2335" max="2335" width="17.42578125" style="38" bestFit="1" customWidth="1"/>
    <col min="2336" max="2336" width="14.28515625" style="38" bestFit="1" customWidth="1"/>
    <col min="2337" max="2337" width="15.42578125" style="38" bestFit="1" customWidth="1"/>
    <col min="2338" max="2338" width="12.42578125" style="38" bestFit="1" customWidth="1"/>
    <col min="2339" max="2339" width="15.140625" style="38" bestFit="1" customWidth="1"/>
    <col min="2340" max="2340" width="12.140625" style="38" bestFit="1" customWidth="1"/>
    <col min="2341" max="2341" width="14.42578125" style="38" bestFit="1" customWidth="1"/>
    <col min="2342" max="2560" width="11.42578125" style="38"/>
    <col min="2561" max="2561" width="2" style="38" customWidth="1"/>
    <col min="2562" max="2562" width="29.5703125" style="38" customWidth="1"/>
    <col min="2563" max="2563" width="31.28515625" style="38" bestFit="1" customWidth="1"/>
    <col min="2564" max="2568" width="16.140625" style="38" customWidth="1"/>
    <col min="2569" max="2569" width="21.140625" style="38" customWidth="1"/>
    <col min="2570" max="2575" width="16.140625" style="38" customWidth="1"/>
    <col min="2576" max="2578" width="27.140625" style="38" bestFit="1" customWidth="1"/>
    <col min="2579" max="2579" width="17.7109375" style="38" bestFit="1" customWidth="1"/>
    <col min="2580" max="2580" width="14" style="38" bestFit="1" customWidth="1"/>
    <col min="2581" max="2581" width="17.42578125" style="38" bestFit="1" customWidth="1"/>
    <col min="2582" max="2582" width="14.28515625" style="38" bestFit="1" customWidth="1"/>
    <col min="2583" max="2583" width="17.42578125" style="38" bestFit="1" customWidth="1"/>
    <col min="2584" max="2584" width="14.28515625" style="38" bestFit="1" customWidth="1"/>
    <col min="2585" max="2585" width="17.42578125" style="38" bestFit="1" customWidth="1"/>
    <col min="2586" max="2586" width="14.28515625" style="38" bestFit="1" customWidth="1"/>
    <col min="2587" max="2587" width="17.7109375" style="38" bestFit="1" customWidth="1"/>
    <col min="2588" max="2588" width="14.5703125" style="38" bestFit="1" customWidth="1"/>
    <col min="2589" max="2589" width="17.42578125" style="38" bestFit="1" customWidth="1"/>
    <col min="2590" max="2590" width="14.28515625" style="38" bestFit="1" customWidth="1"/>
    <col min="2591" max="2591" width="17.42578125" style="38" bestFit="1" customWidth="1"/>
    <col min="2592" max="2592" width="14.28515625" style="38" bestFit="1" customWidth="1"/>
    <col min="2593" max="2593" width="15.42578125" style="38" bestFit="1" customWidth="1"/>
    <col min="2594" max="2594" width="12.42578125" style="38" bestFit="1" customWidth="1"/>
    <col min="2595" max="2595" width="15.140625" style="38" bestFit="1" customWidth="1"/>
    <col min="2596" max="2596" width="12.140625" style="38" bestFit="1" customWidth="1"/>
    <col min="2597" max="2597" width="14.42578125" style="38" bestFit="1" customWidth="1"/>
    <col min="2598" max="2816" width="11.42578125" style="38"/>
    <col min="2817" max="2817" width="2" style="38" customWidth="1"/>
    <col min="2818" max="2818" width="29.5703125" style="38" customWidth="1"/>
    <col min="2819" max="2819" width="31.28515625" style="38" bestFit="1" customWidth="1"/>
    <col min="2820" max="2824" width="16.140625" style="38" customWidth="1"/>
    <col min="2825" max="2825" width="21.140625" style="38" customWidth="1"/>
    <col min="2826" max="2831" width="16.140625" style="38" customWidth="1"/>
    <col min="2832" max="2834" width="27.140625" style="38" bestFit="1" customWidth="1"/>
    <col min="2835" max="2835" width="17.7109375" style="38" bestFit="1" customWidth="1"/>
    <col min="2836" max="2836" width="14" style="38" bestFit="1" customWidth="1"/>
    <col min="2837" max="2837" width="17.42578125" style="38" bestFit="1" customWidth="1"/>
    <col min="2838" max="2838" width="14.28515625" style="38" bestFit="1" customWidth="1"/>
    <col min="2839" max="2839" width="17.42578125" style="38" bestFit="1" customWidth="1"/>
    <col min="2840" max="2840" width="14.28515625" style="38" bestFit="1" customWidth="1"/>
    <col min="2841" max="2841" width="17.42578125" style="38" bestFit="1" customWidth="1"/>
    <col min="2842" max="2842" width="14.28515625" style="38" bestFit="1" customWidth="1"/>
    <col min="2843" max="2843" width="17.7109375" style="38" bestFit="1" customWidth="1"/>
    <col min="2844" max="2844" width="14.5703125" style="38" bestFit="1" customWidth="1"/>
    <col min="2845" max="2845" width="17.42578125" style="38" bestFit="1" customWidth="1"/>
    <col min="2846" max="2846" width="14.28515625" style="38" bestFit="1" customWidth="1"/>
    <col min="2847" max="2847" width="17.42578125" style="38" bestFit="1" customWidth="1"/>
    <col min="2848" max="2848" width="14.28515625" style="38" bestFit="1" customWidth="1"/>
    <col min="2849" max="2849" width="15.42578125" style="38" bestFit="1" customWidth="1"/>
    <col min="2850" max="2850" width="12.42578125" style="38" bestFit="1" customWidth="1"/>
    <col min="2851" max="2851" width="15.140625" style="38" bestFit="1" customWidth="1"/>
    <col min="2852" max="2852" width="12.140625" style="38" bestFit="1" customWidth="1"/>
    <col min="2853" max="2853" width="14.42578125" style="38" bestFit="1" customWidth="1"/>
    <col min="2854" max="3072" width="11.42578125" style="38"/>
    <col min="3073" max="3073" width="2" style="38" customWidth="1"/>
    <col min="3074" max="3074" width="29.5703125" style="38" customWidth="1"/>
    <col min="3075" max="3075" width="31.28515625" style="38" bestFit="1" customWidth="1"/>
    <col min="3076" max="3080" width="16.140625" style="38" customWidth="1"/>
    <col min="3081" max="3081" width="21.140625" style="38" customWidth="1"/>
    <col min="3082" max="3087" width="16.140625" style="38" customWidth="1"/>
    <col min="3088" max="3090" width="27.140625" style="38" bestFit="1" customWidth="1"/>
    <col min="3091" max="3091" width="17.7109375" style="38" bestFit="1" customWidth="1"/>
    <col min="3092" max="3092" width="14" style="38" bestFit="1" customWidth="1"/>
    <col min="3093" max="3093" width="17.42578125" style="38" bestFit="1" customWidth="1"/>
    <col min="3094" max="3094" width="14.28515625" style="38" bestFit="1" customWidth="1"/>
    <col min="3095" max="3095" width="17.42578125" style="38" bestFit="1" customWidth="1"/>
    <col min="3096" max="3096" width="14.28515625" style="38" bestFit="1" customWidth="1"/>
    <col min="3097" max="3097" width="17.42578125" style="38" bestFit="1" customWidth="1"/>
    <col min="3098" max="3098" width="14.28515625" style="38" bestFit="1" customWidth="1"/>
    <col min="3099" max="3099" width="17.7109375" style="38" bestFit="1" customWidth="1"/>
    <col min="3100" max="3100" width="14.5703125" style="38" bestFit="1" customWidth="1"/>
    <col min="3101" max="3101" width="17.42578125" style="38" bestFit="1" customWidth="1"/>
    <col min="3102" max="3102" width="14.28515625" style="38" bestFit="1" customWidth="1"/>
    <col min="3103" max="3103" width="17.42578125" style="38" bestFit="1" customWidth="1"/>
    <col min="3104" max="3104" width="14.28515625" style="38" bestFit="1" customWidth="1"/>
    <col min="3105" max="3105" width="15.42578125" style="38" bestFit="1" customWidth="1"/>
    <col min="3106" max="3106" width="12.42578125" style="38" bestFit="1" customWidth="1"/>
    <col min="3107" max="3107" width="15.140625" style="38" bestFit="1" customWidth="1"/>
    <col min="3108" max="3108" width="12.140625" style="38" bestFit="1" customWidth="1"/>
    <col min="3109" max="3109" width="14.42578125" style="38" bestFit="1" customWidth="1"/>
    <col min="3110" max="3328" width="11.42578125" style="38"/>
    <col min="3329" max="3329" width="2" style="38" customWidth="1"/>
    <col min="3330" max="3330" width="29.5703125" style="38" customWidth="1"/>
    <col min="3331" max="3331" width="31.28515625" style="38" bestFit="1" customWidth="1"/>
    <col min="3332" max="3336" width="16.140625" style="38" customWidth="1"/>
    <col min="3337" max="3337" width="21.140625" style="38" customWidth="1"/>
    <col min="3338" max="3343" width="16.140625" style="38" customWidth="1"/>
    <col min="3344" max="3346" width="27.140625" style="38" bestFit="1" customWidth="1"/>
    <col min="3347" max="3347" width="17.7109375" style="38" bestFit="1" customWidth="1"/>
    <col min="3348" max="3348" width="14" style="38" bestFit="1" customWidth="1"/>
    <col min="3349" max="3349" width="17.42578125" style="38" bestFit="1" customWidth="1"/>
    <col min="3350" max="3350" width="14.28515625" style="38" bestFit="1" customWidth="1"/>
    <col min="3351" max="3351" width="17.42578125" style="38" bestFit="1" customWidth="1"/>
    <col min="3352" max="3352" width="14.28515625" style="38" bestFit="1" customWidth="1"/>
    <col min="3353" max="3353" width="17.42578125" style="38" bestFit="1" customWidth="1"/>
    <col min="3354" max="3354" width="14.28515625" style="38" bestFit="1" customWidth="1"/>
    <col min="3355" max="3355" width="17.7109375" style="38" bestFit="1" customWidth="1"/>
    <col min="3356" max="3356" width="14.5703125" style="38" bestFit="1" customWidth="1"/>
    <col min="3357" max="3357" width="17.42578125" style="38" bestFit="1" customWidth="1"/>
    <col min="3358" max="3358" width="14.28515625" style="38" bestFit="1" customWidth="1"/>
    <col min="3359" max="3359" width="17.42578125" style="38" bestFit="1" customWidth="1"/>
    <col min="3360" max="3360" width="14.28515625" style="38" bestFit="1" customWidth="1"/>
    <col min="3361" max="3361" width="15.42578125" style="38" bestFit="1" customWidth="1"/>
    <col min="3362" max="3362" width="12.42578125" style="38" bestFit="1" customWidth="1"/>
    <col min="3363" max="3363" width="15.140625" style="38" bestFit="1" customWidth="1"/>
    <col min="3364" max="3364" width="12.140625" style="38" bestFit="1" customWidth="1"/>
    <col min="3365" max="3365" width="14.42578125" style="38" bestFit="1" customWidth="1"/>
    <col min="3366" max="3584" width="11.42578125" style="38"/>
    <col min="3585" max="3585" width="2" style="38" customWidth="1"/>
    <col min="3586" max="3586" width="29.5703125" style="38" customWidth="1"/>
    <col min="3587" max="3587" width="31.28515625" style="38" bestFit="1" customWidth="1"/>
    <col min="3588" max="3592" width="16.140625" style="38" customWidth="1"/>
    <col min="3593" max="3593" width="21.140625" style="38" customWidth="1"/>
    <col min="3594" max="3599" width="16.140625" style="38" customWidth="1"/>
    <col min="3600" max="3602" width="27.140625" style="38" bestFit="1" customWidth="1"/>
    <col min="3603" max="3603" width="17.7109375" style="38" bestFit="1" customWidth="1"/>
    <col min="3604" max="3604" width="14" style="38" bestFit="1" customWidth="1"/>
    <col min="3605" max="3605" width="17.42578125" style="38" bestFit="1" customWidth="1"/>
    <col min="3606" max="3606" width="14.28515625" style="38" bestFit="1" customWidth="1"/>
    <col min="3607" max="3607" width="17.42578125" style="38" bestFit="1" customWidth="1"/>
    <col min="3608" max="3608" width="14.28515625" style="38" bestFit="1" customWidth="1"/>
    <col min="3609" max="3609" width="17.42578125" style="38" bestFit="1" customWidth="1"/>
    <col min="3610" max="3610" width="14.28515625" style="38" bestFit="1" customWidth="1"/>
    <col min="3611" max="3611" width="17.7109375" style="38" bestFit="1" customWidth="1"/>
    <col min="3612" max="3612" width="14.5703125" style="38" bestFit="1" customWidth="1"/>
    <col min="3613" max="3613" width="17.42578125" style="38" bestFit="1" customWidth="1"/>
    <col min="3614" max="3614" width="14.28515625" style="38" bestFit="1" customWidth="1"/>
    <col min="3615" max="3615" width="17.42578125" style="38" bestFit="1" customWidth="1"/>
    <col min="3616" max="3616" width="14.28515625" style="38" bestFit="1" customWidth="1"/>
    <col min="3617" max="3617" width="15.42578125" style="38" bestFit="1" customWidth="1"/>
    <col min="3618" max="3618" width="12.42578125" style="38" bestFit="1" customWidth="1"/>
    <col min="3619" max="3619" width="15.140625" style="38" bestFit="1" customWidth="1"/>
    <col min="3620" max="3620" width="12.140625" style="38" bestFit="1" customWidth="1"/>
    <col min="3621" max="3621" width="14.42578125" style="38" bestFit="1" customWidth="1"/>
    <col min="3622" max="3840" width="11.42578125" style="38"/>
    <col min="3841" max="3841" width="2" style="38" customWidth="1"/>
    <col min="3842" max="3842" width="29.5703125" style="38" customWidth="1"/>
    <col min="3843" max="3843" width="31.28515625" style="38" bestFit="1" customWidth="1"/>
    <col min="3844" max="3848" width="16.140625" style="38" customWidth="1"/>
    <col min="3849" max="3849" width="21.140625" style="38" customWidth="1"/>
    <col min="3850" max="3855" width="16.140625" style="38" customWidth="1"/>
    <col min="3856" max="3858" width="27.140625" style="38" bestFit="1" customWidth="1"/>
    <col min="3859" max="3859" width="17.7109375" style="38" bestFit="1" customWidth="1"/>
    <col min="3860" max="3860" width="14" style="38" bestFit="1" customWidth="1"/>
    <col min="3861" max="3861" width="17.42578125" style="38" bestFit="1" customWidth="1"/>
    <col min="3862" max="3862" width="14.28515625" style="38" bestFit="1" customWidth="1"/>
    <col min="3863" max="3863" width="17.42578125" style="38" bestFit="1" customWidth="1"/>
    <col min="3864" max="3864" width="14.28515625" style="38" bestFit="1" customWidth="1"/>
    <col min="3865" max="3865" width="17.42578125" style="38" bestFit="1" customWidth="1"/>
    <col min="3866" max="3866" width="14.28515625" style="38" bestFit="1" customWidth="1"/>
    <col min="3867" max="3867" width="17.7109375" style="38" bestFit="1" customWidth="1"/>
    <col min="3868" max="3868" width="14.5703125" style="38" bestFit="1" customWidth="1"/>
    <col min="3869" max="3869" width="17.42578125" style="38" bestFit="1" customWidth="1"/>
    <col min="3870" max="3870" width="14.28515625" style="38" bestFit="1" customWidth="1"/>
    <col min="3871" max="3871" width="17.42578125" style="38" bestFit="1" customWidth="1"/>
    <col min="3872" max="3872" width="14.28515625" style="38" bestFit="1" customWidth="1"/>
    <col min="3873" max="3873" width="15.42578125" style="38" bestFit="1" customWidth="1"/>
    <col min="3874" max="3874" width="12.42578125" style="38" bestFit="1" customWidth="1"/>
    <col min="3875" max="3875" width="15.140625" style="38" bestFit="1" customWidth="1"/>
    <col min="3876" max="3876" width="12.140625" style="38" bestFit="1" customWidth="1"/>
    <col min="3877" max="3877" width="14.42578125" style="38" bestFit="1" customWidth="1"/>
    <col min="3878" max="4096" width="11.42578125" style="38"/>
    <col min="4097" max="4097" width="2" style="38" customWidth="1"/>
    <col min="4098" max="4098" width="29.5703125" style="38" customWidth="1"/>
    <col min="4099" max="4099" width="31.28515625" style="38" bestFit="1" customWidth="1"/>
    <col min="4100" max="4104" width="16.140625" style="38" customWidth="1"/>
    <col min="4105" max="4105" width="21.140625" style="38" customWidth="1"/>
    <col min="4106" max="4111" width="16.140625" style="38" customWidth="1"/>
    <col min="4112" max="4114" width="27.140625" style="38" bestFit="1" customWidth="1"/>
    <col min="4115" max="4115" width="17.7109375" style="38" bestFit="1" customWidth="1"/>
    <col min="4116" max="4116" width="14" style="38" bestFit="1" customWidth="1"/>
    <col min="4117" max="4117" width="17.42578125" style="38" bestFit="1" customWidth="1"/>
    <col min="4118" max="4118" width="14.28515625" style="38" bestFit="1" customWidth="1"/>
    <col min="4119" max="4119" width="17.42578125" style="38" bestFit="1" customWidth="1"/>
    <col min="4120" max="4120" width="14.28515625" style="38" bestFit="1" customWidth="1"/>
    <col min="4121" max="4121" width="17.42578125" style="38" bestFit="1" customWidth="1"/>
    <col min="4122" max="4122" width="14.28515625" style="38" bestFit="1" customWidth="1"/>
    <col min="4123" max="4123" width="17.7109375" style="38" bestFit="1" customWidth="1"/>
    <col min="4124" max="4124" width="14.5703125" style="38" bestFit="1" customWidth="1"/>
    <col min="4125" max="4125" width="17.42578125" style="38" bestFit="1" customWidth="1"/>
    <col min="4126" max="4126" width="14.28515625" style="38" bestFit="1" customWidth="1"/>
    <col min="4127" max="4127" width="17.42578125" style="38" bestFit="1" customWidth="1"/>
    <col min="4128" max="4128" width="14.28515625" style="38" bestFit="1" customWidth="1"/>
    <col min="4129" max="4129" width="15.42578125" style="38" bestFit="1" customWidth="1"/>
    <col min="4130" max="4130" width="12.42578125" style="38" bestFit="1" customWidth="1"/>
    <col min="4131" max="4131" width="15.140625" style="38" bestFit="1" customWidth="1"/>
    <col min="4132" max="4132" width="12.140625" style="38" bestFit="1" customWidth="1"/>
    <col min="4133" max="4133" width="14.42578125" style="38" bestFit="1" customWidth="1"/>
    <col min="4134" max="4352" width="11.42578125" style="38"/>
    <col min="4353" max="4353" width="2" style="38" customWidth="1"/>
    <col min="4354" max="4354" width="29.5703125" style="38" customWidth="1"/>
    <col min="4355" max="4355" width="31.28515625" style="38" bestFit="1" customWidth="1"/>
    <col min="4356" max="4360" width="16.140625" style="38" customWidth="1"/>
    <col min="4361" max="4361" width="21.140625" style="38" customWidth="1"/>
    <col min="4362" max="4367" width="16.140625" style="38" customWidth="1"/>
    <col min="4368" max="4370" width="27.140625" style="38" bestFit="1" customWidth="1"/>
    <col min="4371" max="4371" width="17.7109375" style="38" bestFit="1" customWidth="1"/>
    <col min="4372" max="4372" width="14" style="38" bestFit="1" customWidth="1"/>
    <col min="4373" max="4373" width="17.42578125" style="38" bestFit="1" customWidth="1"/>
    <col min="4374" max="4374" width="14.28515625" style="38" bestFit="1" customWidth="1"/>
    <col min="4375" max="4375" width="17.42578125" style="38" bestFit="1" customWidth="1"/>
    <col min="4376" max="4376" width="14.28515625" style="38" bestFit="1" customWidth="1"/>
    <col min="4377" max="4377" width="17.42578125" style="38" bestFit="1" customWidth="1"/>
    <col min="4378" max="4378" width="14.28515625" style="38" bestFit="1" customWidth="1"/>
    <col min="4379" max="4379" width="17.7109375" style="38" bestFit="1" customWidth="1"/>
    <col min="4380" max="4380" width="14.5703125" style="38" bestFit="1" customWidth="1"/>
    <col min="4381" max="4381" width="17.42578125" style="38" bestFit="1" customWidth="1"/>
    <col min="4382" max="4382" width="14.28515625" style="38" bestFit="1" customWidth="1"/>
    <col min="4383" max="4383" width="17.42578125" style="38" bestFit="1" customWidth="1"/>
    <col min="4384" max="4384" width="14.28515625" style="38" bestFit="1" customWidth="1"/>
    <col min="4385" max="4385" width="15.42578125" style="38" bestFit="1" customWidth="1"/>
    <col min="4386" max="4386" width="12.42578125" style="38" bestFit="1" customWidth="1"/>
    <col min="4387" max="4387" width="15.140625" style="38" bestFit="1" customWidth="1"/>
    <col min="4388" max="4388" width="12.140625" style="38" bestFit="1" customWidth="1"/>
    <col min="4389" max="4389" width="14.42578125" style="38" bestFit="1" customWidth="1"/>
    <col min="4390" max="4608" width="11.42578125" style="38"/>
    <col min="4609" max="4609" width="2" style="38" customWidth="1"/>
    <col min="4610" max="4610" width="29.5703125" style="38" customWidth="1"/>
    <col min="4611" max="4611" width="31.28515625" style="38" bestFit="1" customWidth="1"/>
    <col min="4612" max="4616" width="16.140625" style="38" customWidth="1"/>
    <col min="4617" max="4617" width="21.140625" style="38" customWidth="1"/>
    <col min="4618" max="4623" width="16.140625" style="38" customWidth="1"/>
    <col min="4624" max="4626" width="27.140625" style="38" bestFit="1" customWidth="1"/>
    <col min="4627" max="4627" width="17.7109375" style="38" bestFit="1" customWidth="1"/>
    <col min="4628" max="4628" width="14" style="38" bestFit="1" customWidth="1"/>
    <col min="4629" max="4629" width="17.42578125" style="38" bestFit="1" customWidth="1"/>
    <col min="4630" max="4630" width="14.28515625" style="38" bestFit="1" customWidth="1"/>
    <col min="4631" max="4631" width="17.42578125" style="38" bestFit="1" customWidth="1"/>
    <col min="4632" max="4632" width="14.28515625" style="38" bestFit="1" customWidth="1"/>
    <col min="4633" max="4633" width="17.42578125" style="38" bestFit="1" customWidth="1"/>
    <col min="4634" max="4634" width="14.28515625" style="38" bestFit="1" customWidth="1"/>
    <col min="4635" max="4635" width="17.7109375" style="38" bestFit="1" customWidth="1"/>
    <col min="4636" max="4636" width="14.5703125" style="38" bestFit="1" customWidth="1"/>
    <col min="4637" max="4637" width="17.42578125" style="38" bestFit="1" customWidth="1"/>
    <col min="4638" max="4638" width="14.28515625" style="38" bestFit="1" customWidth="1"/>
    <col min="4639" max="4639" width="17.42578125" style="38" bestFit="1" customWidth="1"/>
    <col min="4640" max="4640" width="14.28515625" style="38" bestFit="1" customWidth="1"/>
    <col min="4641" max="4641" width="15.42578125" style="38" bestFit="1" customWidth="1"/>
    <col min="4642" max="4642" width="12.42578125" style="38" bestFit="1" customWidth="1"/>
    <col min="4643" max="4643" width="15.140625" style="38" bestFit="1" customWidth="1"/>
    <col min="4644" max="4644" width="12.140625" style="38" bestFit="1" customWidth="1"/>
    <col min="4645" max="4645" width="14.42578125" style="38" bestFit="1" customWidth="1"/>
    <col min="4646" max="4864" width="11.42578125" style="38"/>
    <col min="4865" max="4865" width="2" style="38" customWidth="1"/>
    <col min="4866" max="4866" width="29.5703125" style="38" customWidth="1"/>
    <col min="4867" max="4867" width="31.28515625" style="38" bestFit="1" customWidth="1"/>
    <col min="4868" max="4872" width="16.140625" style="38" customWidth="1"/>
    <col min="4873" max="4873" width="21.140625" style="38" customWidth="1"/>
    <col min="4874" max="4879" width="16.140625" style="38" customWidth="1"/>
    <col min="4880" max="4882" width="27.140625" style="38" bestFit="1" customWidth="1"/>
    <col min="4883" max="4883" width="17.7109375" style="38" bestFit="1" customWidth="1"/>
    <col min="4884" max="4884" width="14" style="38" bestFit="1" customWidth="1"/>
    <col min="4885" max="4885" width="17.42578125" style="38" bestFit="1" customWidth="1"/>
    <col min="4886" max="4886" width="14.28515625" style="38" bestFit="1" customWidth="1"/>
    <col min="4887" max="4887" width="17.42578125" style="38" bestFit="1" customWidth="1"/>
    <col min="4888" max="4888" width="14.28515625" style="38" bestFit="1" customWidth="1"/>
    <col min="4889" max="4889" width="17.42578125" style="38" bestFit="1" customWidth="1"/>
    <col min="4890" max="4890" width="14.28515625" style="38" bestFit="1" customWidth="1"/>
    <col min="4891" max="4891" width="17.7109375" style="38" bestFit="1" customWidth="1"/>
    <col min="4892" max="4892" width="14.5703125" style="38" bestFit="1" customWidth="1"/>
    <col min="4893" max="4893" width="17.42578125" style="38" bestFit="1" customWidth="1"/>
    <col min="4894" max="4894" width="14.28515625" style="38" bestFit="1" customWidth="1"/>
    <col min="4895" max="4895" width="17.42578125" style="38" bestFit="1" customWidth="1"/>
    <col min="4896" max="4896" width="14.28515625" style="38" bestFit="1" customWidth="1"/>
    <col min="4897" max="4897" width="15.42578125" style="38" bestFit="1" customWidth="1"/>
    <col min="4898" max="4898" width="12.42578125" style="38" bestFit="1" customWidth="1"/>
    <col min="4899" max="4899" width="15.140625" style="38" bestFit="1" customWidth="1"/>
    <col min="4900" max="4900" width="12.140625" style="38" bestFit="1" customWidth="1"/>
    <col min="4901" max="4901" width="14.42578125" style="38" bestFit="1" customWidth="1"/>
    <col min="4902" max="5120" width="11.42578125" style="38"/>
    <col min="5121" max="5121" width="2" style="38" customWidth="1"/>
    <col min="5122" max="5122" width="29.5703125" style="38" customWidth="1"/>
    <col min="5123" max="5123" width="31.28515625" style="38" bestFit="1" customWidth="1"/>
    <col min="5124" max="5128" width="16.140625" style="38" customWidth="1"/>
    <col min="5129" max="5129" width="21.140625" style="38" customWidth="1"/>
    <col min="5130" max="5135" width="16.140625" style="38" customWidth="1"/>
    <col min="5136" max="5138" width="27.140625" style="38" bestFit="1" customWidth="1"/>
    <col min="5139" max="5139" width="17.7109375" style="38" bestFit="1" customWidth="1"/>
    <col min="5140" max="5140" width="14" style="38" bestFit="1" customWidth="1"/>
    <col min="5141" max="5141" width="17.42578125" style="38" bestFit="1" customWidth="1"/>
    <col min="5142" max="5142" width="14.28515625" style="38" bestFit="1" customWidth="1"/>
    <col min="5143" max="5143" width="17.42578125" style="38" bestFit="1" customWidth="1"/>
    <col min="5144" max="5144" width="14.28515625" style="38" bestFit="1" customWidth="1"/>
    <col min="5145" max="5145" width="17.42578125" style="38" bestFit="1" customWidth="1"/>
    <col min="5146" max="5146" width="14.28515625" style="38" bestFit="1" customWidth="1"/>
    <col min="5147" max="5147" width="17.7109375" style="38" bestFit="1" customWidth="1"/>
    <col min="5148" max="5148" width="14.5703125" style="38" bestFit="1" customWidth="1"/>
    <col min="5149" max="5149" width="17.42578125" style="38" bestFit="1" customWidth="1"/>
    <col min="5150" max="5150" width="14.28515625" style="38" bestFit="1" customWidth="1"/>
    <col min="5151" max="5151" width="17.42578125" style="38" bestFit="1" customWidth="1"/>
    <col min="5152" max="5152" width="14.28515625" style="38" bestFit="1" customWidth="1"/>
    <col min="5153" max="5153" width="15.42578125" style="38" bestFit="1" customWidth="1"/>
    <col min="5154" max="5154" width="12.42578125" style="38" bestFit="1" customWidth="1"/>
    <col min="5155" max="5155" width="15.140625" style="38" bestFit="1" customWidth="1"/>
    <col min="5156" max="5156" width="12.140625" style="38" bestFit="1" customWidth="1"/>
    <col min="5157" max="5157" width="14.42578125" style="38" bestFit="1" customWidth="1"/>
    <col min="5158" max="5376" width="11.42578125" style="38"/>
    <col min="5377" max="5377" width="2" style="38" customWidth="1"/>
    <col min="5378" max="5378" width="29.5703125" style="38" customWidth="1"/>
    <col min="5379" max="5379" width="31.28515625" style="38" bestFit="1" customWidth="1"/>
    <col min="5380" max="5384" width="16.140625" style="38" customWidth="1"/>
    <col min="5385" max="5385" width="21.140625" style="38" customWidth="1"/>
    <col min="5386" max="5391" width="16.140625" style="38" customWidth="1"/>
    <col min="5392" max="5394" width="27.140625" style="38" bestFit="1" customWidth="1"/>
    <col min="5395" max="5395" width="17.7109375" style="38" bestFit="1" customWidth="1"/>
    <col min="5396" max="5396" width="14" style="38" bestFit="1" customWidth="1"/>
    <col min="5397" max="5397" width="17.42578125" style="38" bestFit="1" customWidth="1"/>
    <col min="5398" max="5398" width="14.28515625" style="38" bestFit="1" customWidth="1"/>
    <col min="5399" max="5399" width="17.42578125" style="38" bestFit="1" customWidth="1"/>
    <col min="5400" max="5400" width="14.28515625" style="38" bestFit="1" customWidth="1"/>
    <col min="5401" max="5401" width="17.42578125" style="38" bestFit="1" customWidth="1"/>
    <col min="5402" max="5402" width="14.28515625" style="38" bestFit="1" customWidth="1"/>
    <col min="5403" max="5403" width="17.7109375" style="38" bestFit="1" customWidth="1"/>
    <col min="5404" max="5404" width="14.5703125" style="38" bestFit="1" customWidth="1"/>
    <col min="5405" max="5405" width="17.42578125" style="38" bestFit="1" customWidth="1"/>
    <col min="5406" max="5406" width="14.28515625" style="38" bestFit="1" customWidth="1"/>
    <col min="5407" max="5407" width="17.42578125" style="38" bestFit="1" customWidth="1"/>
    <col min="5408" max="5408" width="14.28515625" style="38" bestFit="1" customWidth="1"/>
    <col min="5409" max="5409" width="15.42578125" style="38" bestFit="1" customWidth="1"/>
    <col min="5410" max="5410" width="12.42578125" style="38" bestFit="1" customWidth="1"/>
    <col min="5411" max="5411" width="15.140625" style="38" bestFit="1" customWidth="1"/>
    <col min="5412" max="5412" width="12.140625" style="38" bestFit="1" customWidth="1"/>
    <col min="5413" max="5413" width="14.42578125" style="38" bestFit="1" customWidth="1"/>
    <col min="5414" max="5632" width="11.42578125" style="38"/>
    <col min="5633" max="5633" width="2" style="38" customWidth="1"/>
    <col min="5634" max="5634" width="29.5703125" style="38" customWidth="1"/>
    <col min="5635" max="5635" width="31.28515625" style="38" bestFit="1" customWidth="1"/>
    <col min="5636" max="5640" width="16.140625" style="38" customWidth="1"/>
    <col min="5641" max="5641" width="21.140625" style="38" customWidth="1"/>
    <col min="5642" max="5647" width="16.140625" style="38" customWidth="1"/>
    <col min="5648" max="5650" width="27.140625" style="38" bestFit="1" customWidth="1"/>
    <col min="5651" max="5651" width="17.7109375" style="38" bestFit="1" customWidth="1"/>
    <col min="5652" max="5652" width="14" style="38" bestFit="1" customWidth="1"/>
    <col min="5653" max="5653" width="17.42578125" style="38" bestFit="1" customWidth="1"/>
    <col min="5654" max="5654" width="14.28515625" style="38" bestFit="1" customWidth="1"/>
    <col min="5655" max="5655" width="17.42578125" style="38" bestFit="1" customWidth="1"/>
    <col min="5656" max="5656" width="14.28515625" style="38" bestFit="1" customWidth="1"/>
    <col min="5657" max="5657" width="17.42578125" style="38" bestFit="1" customWidth="1"/>
    <col min="5658" max="5658" width="14.28515625" style="38" bestFit="1" customWidth="1"/>
    <col min="5659" max="5659" width="17.7109375" style="38" bestFit="1" customWidth="1"/>
    <col min="5660" max="5660" width="14.5703125" style="38" bestFit="1" customWidth="1"/>
    <col min="5661" max="5661" width="17.42578125" style="38" bestFit="1" customWidth="1"/>
    <col min="5662" max="5662" width="14.28515625" style="38" bestFit="1" customWidth="1"/>
    <col min="5663" max="5663" width="17.42578125" style="38" bestFit="1" customWidth="1"/>
    <col min="5664" max="5664" width="14.28515625" style="38" bestFit="1" customWidth="1"/>
    <col min="5665" max="5665" width="15.42578125" style="38" bestFit="1" customWidth="1"/>
    <col min="5666" max="5666" width="12.42578125" style="38" bestFit="1" customWidth="1"/>
    <col min="5667" max="5667" width="15.140625" style="38" bestFit="1" customWidth="1"/>
    <col min="5668" max="5668" width="12.140625" style="38" bestFit="1" customWidth="1"/>
    <col min="5669" max="5669" width="14.42578125" style="38" bestFit="1" customWidth="1"/>
    <col min="5670" max="5888" width="11.42578125" style="38"/>
    <col min="5889" max="5889" width="2" style="38" customWidth="1"/>
    <col min="5890" max="5890" width="29.5703125" style="38" customWidth="1"/>
    <col min="5891" max="5891" width="31.28515625" style="38" bestFit="1" customWidth="1"/>
    <col min="5892" max="5896" width="16.140625" style="38" customWidth="1"/>
    <col min="5897" max="5897" width="21.140625" style="38" customWidth="1"/>
    <col min="5898" max="5903" width="16.140625" style="38" customWidth="1"/>
    <col min="5904" max="5906" width="27.140625" style="38" bestFit="1" customWidth="1"/>
    <col min="5907" max="5907" width="17.7109375" style="38" bestFit="1" customWidth="1"/>
    <col min="5908" max="5908" width="14" style="38" bestFit="1" customWidth="1"/>
    <col min="5909" max="5909" width="17.42578125" style="38" bestFit="1" customWidth="1"/>
    <col min="5910" max="5910" width="14.28515625" style="38" bestFit="1" customWidth="1"/>
    <col min="5911" max="5911" width="17.42578125" style="38" bestFit="1" customWidth="1"/>
    <col min="5912" max="5912" width="14.28515625" style="38" bestFit="1" customWidth="1"/>
    <col min="5913" max="5913" width="17.42578125" style="38" bestFit="1" customWidth="1"/>
    <col min="5914" max="5914" width="14.28515625" style="38" bestFit="1" customWidth="1"/>
    <col min="5915" max="5915" width="17.7109375" style="38" bestFit="1" customWidth="1"/>
    <col min="5916" max="5916" width="14.5703125" style="38" bestFit="1" customWidth="1"/>
    <col min="5917" max="5917" width="17.42578125" style="38" bestFit="1" customWidth="1"/>
    <col min="5918" max="5918" width="14.28515625" style="38" bestFit="1" customWidth="1"/>
    <col min="5919" max="5919" width="17.42578125" style="38" bestFit="1" customWidth="1"/>
    <col min="5920" max="5920" width="14.28515625" style="38" bestFit="1" customWidth="1"/>
    <col min="5921" max="5921" width="15.42578125" style="38" bestFit="1" customWidth="1"/>
    <col min="5922" max="5922" width="12.42578125" style="38" bestFit="1" customWidth="1"/>
    <col min="5923" max="5923" width="15.140625" style="38" bestFit="1" customWidth="1"/>
    <col min="5924" max="5924" width="12.140625" style="38" bestFit="1" customWidth="1"/>
    <col min="5925" max="5925" width="14.42578125" style="38" bestFit="1" customWidth="1"/>
    <col min="5926" max="6144" width="11.42578125" style="38"/>
    <col min="6145" max="6145" width="2" style="38" customWidth="1"/>
    <col min="6146" max="6146" width="29.5703125" style="38" customWidth="1"/>
    <col min="6147" max="6147" width="31.28515625" style="38" bestFit="1" customWidth="1"/>
    <col min="6148" max="6152" width="16.140625" style="38" customWidth="1"/>
    <col min="6153" max="6153" width="21.140625" style="38" customWidth="1"/>
    <col min="6154" max="6159" width="16.140625" style="38" customWidth="1"/>
    <col min="6160" max="6162" width="27.140625" style="38" bestFit="1" customWidth="1"/>
    <col min="6163" max="6163" width="17.7109375" style="38" bestFit="1" customWidth="1"/>
    <col min="6164" max="6164" width="14" style="38" bestFit="1" customWidth="1"/>
    <col min="6165" max="6165" width="17.42578125" style="38" bestFit="1" customWidth="1"/>
    <col min="6166" max="6166" width="14.28515625" style="38" bestFit="1" customWidth="1"/>
    <col min="6167" max="6167" width="17.42578125" style="38" bestFit="1" customWidth="1"/>
    <col min="6168" max="6168" width="14.28515625" style="38" bestFit="1" customWidth="1"/>
    <col min="6169" max="6169" width="17.42578125" style="38" bestFit="1" customWidth="1"/>
    <col min="6170" max="6170" width="14.28515625" style="38" bestFit="1" customWidth="1"/>
    <col min="6171" max="6171" width="17.7109375" style="38" bestFit="1" customWidth="1"/>
    <col min="6172" max="6172" width="14.5703125" style="38" bestFit="1" customWidth="1"/>
    <col min="6173" max="6173" width="17.42578125" style="38" bestFit="1" customWidth="1"/>
    <col min="6174" max="6174" width="14.28515625" style="38" bestFit="1" customWidth="1"/>
    <col min="6175" max="6175" width="17.42578125" style="38" bestFit="1" customWidth="1"/>
    <col min="6176" max="6176" width="14.28515625" style="38" bestFit="1" customWidth="1"/>
    <col min="6177" max="6177" width="15.42578125" style="38" bestFit="1" customWidth="1"/>
    <col min="6178" max="6178" width="12.42578125" style="38" bestFit="1" customWidth="1"/>
    <col min="6179" max="6179" width="15.140625" style="38" bestFit="1" customWidth="1"/>
    <col min="6180" max="6180" width="12.140625" style="38" bestFit="1" customWidth="1"/>
    <col min="6181" max="6181" width="14.42578125" style="38" bestFit="1" customWidth="1"/>
    <col min="6182" max="6400" width="11.42578125" style="38"/>
    <col min="6401" max="6401" width="2" style="38" customWidth="1"/>
    <col min="6402" max="6402" width="29.5703125" style="38" customWidth="1"/>
    <col min="6403" max="6403" width="31.28515625" style="38" bestFit="1" customWidth="1"/>
    <col min="6404" max="6408" width="16.140625" style="38" customWidth="1"/>
    <col min="6409" max="6409" width="21.140625" style="38" customWidth="1"/>
    <col min="6410" max="6415" width="16.140625" style="38" customWidth="1"/>
    <col min="6416" max="6418" width="27.140625" style="38" bestFit="1" customWidth="1"/>
    <col min="6419" max="6419" width="17.7109375" style="38" bestFit="1" customWidth="1"/>
    <col min="6420" max="6420" width="14" style="38" bestFit="1" customWidth="1"/>
    <col min="6421" max="6421" width="17.42578125" style="38" bestFit="1" customWidth="1"/>
    <col min="6422" max="6422" width="14.28515625" style="38" bestFit="1" customWidth="1"/>
    <col min="6423" max="6423" width="17.42578125" style="38" bestFit="1" customWidth="1"/>
    <col min="6424" max="6424" width="14.28515625" style="38" bestFit="1" customWidth="1"/>
    <col min="6425" max="6425" width="17.42578125" style="38" bestFit="1" customWidth="1"/>
    <col min="6426" max="6426" width="14.28515625" style="38" bestFit="1" customWidth="1"/>
    <col min="6427" max="6427" width="17.7109375" style="38" bestFit="1" customWidth="1"/>
    <col min="6428" max="6428" width="14.5703125" style="38" bestFit="1" customWidth="1"/>
    <col min="6429" max="6429" width="17.42578125" style="38" bestFit="1" customWidth="1"/>
    <col min="6430" max="6430" width="14.28515625" style="38" bestFit="1" customWidth="1"/>
    <col min="6431" max="6431" width="17.42578125" style="38" bestFit="1" customWidth="1"/>
    <col min="6432" max="6432" width="14.28515625" style="38" bestFit="1" customWidth="1"/>
    <col min="6433" max="6433" width="15.42578125" style="38" bestFit="1" customWidth="1"/>
    <col min="6434" max="6434" width="12.42578125" style="38" bestFit="1" customWidth="1"/>
    <col min="6435" max="6435" width="15.140625" style="38" bestFit="1" customWidth="1"/>
    <col min="6436" max="6436" width="12.140625" style="38" bestFit="1" customWidth="1"/>
    <col min="6437" max="6437" width="14.42578125" style="38" bestFit="1" customWidth="1"/>
    <col min="6438" max="6656" width="11.42578125" style="38"/>
    <col min="6657" max="6657" width="2" style="38" customWidth="1"/>
    <col min="6658" max="6658" width="29.5703125" style="38" customWidth="1"/>
    <col min="6659" max="6659" width="31.28515625" style="38" bestFit="1" customWidth="1"/>
    <col min="6660" max="6664" width="16.140625" style="38" customWidth="1"/>
    <col min="6665" max="6665" width="21.140625" style="38" customWidth="1"/>
    <col min="6666" max="6671" width="16.140625" style="38" customWidth="1"/>
    <col min="6672" max="6674" width="27.140625" style="38" bestFit="1" customWidth="1"/>
    <col min="6675" max="6675" width="17.7109375" style="38" bestFit="1" customWidth="1"/>
    <col min="6676" max="6676" width="14" style="38" bestFit="1" customWidth="1"/>
    <col min="6677" max="6677" width="17.42578125" style="38" bestFit="1" customWidth="1"/>
    <col min="6678" max="6678" width="14.28515625" style="38" bestFit="1" customWidth="1"/>
    <col min="6679" max="6679" width="17.42578125" style="38" bestFit="1" customWidth="1"/>
    <col min="6680" max="6680" width="14.28515625" style="38" bestFit="1" customWidth="1"/>
    <col min="6681" max="6681" width="17.42578125" style="38" bestFit="1" customWidth="1"/>
    <col min="6682" max="6682" width="14.28515625" style="38" bestFit="1" customWidth="1"/>
    <col min="6683" max="6683" width="17.7109375" style="38" bestFit="1" customWidth="1"/>
    <col min="6684" max="6684" width="14.5703125" style="38" bestFit="1" customWidth="1"/>
    <col min="6685" max="6685" width="17.42578125" style="38" bestFit="1" customWidth="1"/>
    <col min="6686" max="6686" width="14.28515625" style="38" bestFit="1" customWidth="1"/>
    <col min="6687" max="6687" width="17.42578125" style="38" bestFit="1" customWidth="1"/>
    <col min="6688" max="6688" width="14.28515625" style="38" bestFit="1" customWidth="1"/>
    <col min="6689" max="6689" width="15.42578125" style="38" bestFit="1" customWidth="1"/>
    <col min="6690" max="6690" width="12.42578125" style="38" bestFit="1" customWidth="1"/>
    <col min="6691" max="6691" width="15.140625" style="38" bestFit="1" customWidth="1"/>
    <col min="6692" max="6692" width="12.140625" style="38" bestFit="1" customWidth="1"/>
    <col min="6693" max="6693" width="14.42578125" style="38" bestFit="1" customWidth="1"/>
    <col min="6694" max="6912" width="11.42578125" style="38"/>
    <col min="6913" max="6913" width="2" style="38" customWidth="1"/>
    <col min="6914" max="6914" width="29.5703125" style="38" customWidth="1"/>
    <col min="6915" max="6915" width="31.28515625" style="38" bestFit="1" customWidth="1"/>
    <col min="6916" max="6920" width="16.140625" style="38" customWidth="1"/>
    <col min="6921" max="6921" width="21.140625" style="38" customWidth="1"/>
    <col min="6922" max="6927" width="16.140625" style="38" customWidth="1"/>
    <col min="6928" max="6930" width="27.140625" style="38" bestFit="1" customWidth="1"/>
    <col min="6931" max="6931" width="17.7109375" style="38" bestFit="1" customWidth="1"/>
    <col min="6932" max="6932" width="14" style="38" bestFit="1" customWidth="1"/>
    <col min="6933" max="6933" width="17.42578125" style="38" bestFit="1" customWidth="1"/>
    <col min="6934" max="6934" width="14.28515625" style="38" bestFit="1" customWidth="1"/>
    <col min="6935" max="6935" width="17.42578125" style="38" bestFit="1" customWidth="1"/>
    <col min="6936" max="6936" width="14.28515625" style="38" bestFit="1" customWidth="1"/>
    <col min="6937" max="6937" width="17.42578125" style="38" bestFit="1" customWidth="1"/>
    <col min="6938" max="6938" width="14.28515625" style="38" bestFit="1" customWidth="1"/>
    <col min="6939" max="6939" width="17.7109375" style="38" bestFit="1" customWidth="1"/>
    <col min="6940" max="6940" width="14.5703125" style="38" bestFit="1" customWidth="1"/>
    <col min="6941" max="6941" width="17.42578125" style="38" bestFit="1" customWidth="1"/>
    <col min="6942" max="6942" width="14.28515625" style="38" bestFit="1" customWidth="1"/>
    <col min="6943" max="6943" width="17.42578125" style="38" bestFit="1" customWidth="1"/>
    <col min="6944" max="6944" width="14.28515625" style="38" bestFit="1" customWidth="1"/>
    <col min="6945" max="6945" width="15.42578125" style="38" bestFit="1" customWidth="1"/>
    <col min="6946" max="6946" width="12.42578125" style="38" bestFit="1" customWidth="1"/>
    <col min="6947" max="6947" width="15.140625" style="38" bestFit="1" customWidth="1"/>
    <col min="6948" max="6948" width="12.140625" style="38" bestFit="1" customWidth="1"/>
    <col min="6949" max="6949" width="14.42578125" style="38" bestFit="1" customWidth="1"/>
    <col min="6950" max="7168" width="11.42578125" style="38"/>
    <col min="7169" max="7169" width="2" style="38" customWidth="1"/>
    <col min="7170" max="7170" width="29.5703125" style="38" customWidth="1"/>
    <col min="7171" max="7171" width="31.28515625" style="38" bestFit="1" customWidth="1"/>
    <col min="7172" max="7176" width="16.140625" style="38" customWidth="1"/>
    <col min="7177" max="7177" width="21.140625" style="38" customWidth="1"/>
    <col min="7178" max="7183" width="16.140625" style="38" customWidth="1"/>
    <col min="7184" max="7186" width="27.140625" style="38" bestFit="1" customWidth="1"/>
    <col min="7187" max="7187" width="17.7109375" style="38" bestFit="1" customWidth="1"/>
    <col min="7188" max="7188" width="14" style="38" bestFit="1" customWidth="1"/>
    <col min="7189" max="7189" width="17.42578125" style="38" bestFit="1" customWidth="1"/>
    <col min="7190" max="7190" width="14.28515625" style="38" bestFit="1" customWidth="1"/>
    <col min="7191" max="7191" width="17.42578125" style="38" bestFit="1" customWidth="1"/>
    <col min="7192" max="7192" width="14.28515625" style="38" bestFit="1" customWidth="1"/>
    <col min="7193" max="7193" width="17.42578125" style="38" bestFit="1" customWidth="1"/>
    <col min="7194" max="7194" width="14.28515625" style="38" bestFit="1" customWidth="1"/>
    <col min="7195" max="7195" width="17.7109375" style="38" bestFit="1" customWidth="1"/>
    <col min="7196" max="7196" width="14.5703125" style="38" bestFit="1" customWidth="1"/>
    <col min="7197" max="7197" width="17.42578125" style="38" bestFit="1" customWidth="1"/>
    <col min="7198" max="7198" width="14.28515625" style="38" bestFit="1" customWidth="1"/>
    <col min="7199" max="7199" width="17.42578125" style="38" bestFit="1" customWidth="1"/>
    <col min="7200" max="7200" width="14.28515625" style="38" bestFit="1" customWidth="1"/>
    <col min="7201" max="7201" width="15.42578125" style="38" bestFit="1" customWidth="1"/>
    <col min="7202" max="7202" width="12.42578125" style="38" bestFit="1" customWidth="1"/>
    <col min="7203" max="7203" width="15.140625" style="38" bestFit="1" customWidth="1"/>
    <col min="7204" max="7204" width="12.140625" style="38" bestFit="1" customWidth="1"/>
    <col min="7205" max="7205" width="14.42578125" style="38" bestFit="1" customWidth="1"/>
    <col min="7206" max="7424" width="11.42578125" style="38"/>
    <col min="7425" max="7425" width="2" style="38" customWidth="1"/>
    <col min="7426" max="7426" width="29.5703125" style="38" customWidth="1"/>
    <col min="7427" max="7427" width="31.28515625" style="38" bestFit="1" customWidth="1"/>
    <col min="7428" max="7432" width="16.140625" style="38" customWidth="1"/>
    <col min="7433" max="7433" width="21.140625" style="38" customWidth="1"/>
    <col min="7434" max="7439" width="16.140625" style="38" customWidth="1"/>
    <col min="7440" max="7442" width="27.140625" style="38" bestFit="1" customWidth="1"/>
    <col min="7443" max="7443" width="17.7109375" style="38" bestFit="1" customWidth="1"/>
    <col min="7444" max="7444" width="14" style="38" bestFit="1" customWidth="1"/>
    <col min="7445" max="7445" width="17.42578125" style="38" bestFit="1" customWidth="1"/>
    <col min="7446" max="7446" width="14.28515625" style="38" bestFit="1" customWidth="1"/>
    <col min="7447" max="7447" width="17.42578125" style="38" bestFit="1" customWidth="1"/>
    <col min="7448" max="7448" width="14.28515625" style="38" bestFit="1" customWidth="1"/>
    <col min="7449" max="7449" width="17.42578125" style="38" bestFit="1" customWidth="1"/>
    <col min="7450" max="7450" width="14.28515625" style="38" bestFit="1" customWidth="1"/>
    <col min="7451" max="7451" width="17.7109375" style="38" bestFit="1" customWidth="1"/>
    <col min="7452" max="7452" width="14.5703125" style="38" bestFit="1" customWidth="1"/>
    <col min="7453" max="7453" width="17.42578125" style="38" bestFit="1" customWidth="1"/>
    <col min="7454" max="7454" width="14.28515625" style="38" bestFit="1" customWidth="1"/>
    <col min="7455" max="7455" width="17.42578125" style="38" bestFit="1" customWidth="1"/>
    <col min="7456" max="7456" width="14.28515625" style="38" bestFit="1" customWidth="1"/>
    <col min="7457" max="7457" width="15.42578125" style="38" bestFit="1" customWidth="1"/>
    <col min="7458" max="7458" width="12.42578125" style="38" bestFit="1" customWidth="1"/>
    <col min="7459" max="7459" width="15.140625" style="38" bestFit="1" customWidth="1"/>
    <col min="7460" max="7460" width="12.140625" style="38" bestFit="1" customWidth="1"/>
    <col min="7461" max="7461" width="14.42578125" style="38" bestFit="1" customWidth="1"/>
    <col min="7462" max="7680" width="11.42578125" style="38"/>
    <col min="7681" max="7681" width="2" style="38" customWidth="1"/>
    <col min="7682" max="7682" width="29.5703125" style="38" customWidth="1"/>
    <col min="7683" max="7683" width="31.28515625" style="38" bestFit="1" customWidth="1"/>
    <col min="7684" max="7688" width="16.140625" style="38" customWidth="1"/>
    <col min="7689" max="7689" width="21.140625" style="38" customWidth="1"/>
    <col min="7690" max="7695" width="16.140625" style="38" customWidth="1"/>
    <col min="7696" max="7698" width="27.140625" style="38" bestFit="1" customWidth="1"/>
    <col min="7699" max="7699" width="17.7109375" style="38" bestFit="1" customWidth="1"/>
    <col min="7700" max="7700" width="14" style="38" bestFit="1" customWidth="1"/>
    <col min="7701" max="7701" width="17.42578125" style="38" bestFit="1" customWidth="1"/>
    <col min="7702" max="7702" width="14.28515625" style="38" bestFit="1" customWidth="1"/>
    <col min="7703" max="7703" width="17.42578125" style="38" bestFit="1" customWidth="1"/>
    <col min="7704" max="7704" width="14.28515625" style="38" bestFit="1" customWidth="1"/>
    <col min="7705" max="7705" width="17.42578125" style="38" bestFit="1" customWidth="1"/>
    <col min="7706" max="7706" width="14.28515625" style="38" bestFit="1" customWidth="1"/>
    <col min="7707" max="7707" width="17.7109375" style="38" bestFit="1" customWidth="1"/>
    <col min="7708" max="7708" width="14.5703125" style="38" bestFit="1" customWidth="1"/>
    <col min="7709" max="7709" width="17.42578125" style="38" bestFit="1" customWidth="1"/>
    <col min="7710" max="7710" width="14.28515625" style="38" bestFit="1" customWidth="1"/>
    <col min="7711" max="7711" width="17.42578125" style="38" bestFit="1" customWidth="1"/>
    <col min="7712" max="7712" width="14.28515625" style="38" bestFit="1" customWidth="1"/>
    <col min="7713" max="7713" width="15.42578125" style="38" bestFit="1" customWidth="1"/>
    <col min="7714" max="7714" width="12.42578125" style="38" bestFit="1" customWidth="1"/>
    <col min="7715" max="7715" width="15.140625" style="38" bestFit="1" customWidth="1"/>
    <col min="7716" max="7716" width="12.140625" style="38" bestFit="1" customWidth="1"/>
    <col min="7717" max="7717" width="14.42578125" style="38" bestFit="1" customWidth="1"/>
    <col min="7718" max="7936" width="11.42578125" style="38"/>
    <col min="7937" max="7937" width="2" style="38" customWidth="1"/>
    <col min="7938" max="7938" width="29.5703125" style="38" customWidth="1"/>
    <col min="7939" max="7939" width="31.28515625" style="38" bestFit="1" customWidth="1"/>
    <col min="7940" max="7944" width="16.140625" style="38" customWidth="1"/>
    <col min="7945" max="7945" width="21.140625" style="38" customWidth="1"/>
    <col min="7946" max="7951" width="16.140625" style="38" customWidth="1"/>
    <col min="7952" max="7954" width="27.140625" style="38" bestFit="1" customWidth="1"/>
    <col min="7955" max="7955" width="17.7109375" style="38" bestFit="1" customWidth="1"/>
    <col min="7956" max="7956" width="14" style="38" bestFit="1" customWidth="1"/>
    <col min="7957" max="7957" width="17.42578125" style="38" bestFit="1" customWidth="1"/>
    <col min="7958" max="7958" width="14.28515625" style="38" bestFit="1" customWidth="1"/>
    <col min="7959" max="7959" width="17.42578125" style="38" bestFit="1" customWidth="1"/>
    <col min="7960" max="7960" width="14.28515625" style="38" bestFit="1" customWidth="1"/>
    <col min="7961" max="7961" width="17.42578125" style="38" bestFit="1" customWidth="1"/>
    <col min="7962" max="7962" width="14.28515625" style="38" bestFit="1" customWidth="1"/>
    <col min="7963" max="7963" width="17.7109375" style="38" bestFit="1" customWidth="1"/>
    <col min="7964" max="7964" width="14.5703125" style="38" bestFit="1" customWidth="1"/>
    <col min="7965" max="7965" width="17.42578125" style="38" bestFit="1" customWidth="1"/>
    <col min="7966" max="7966" width="14.28515625" style="38" bestFit="1" customWidth="1"/>
    <col min="7967" max="7967" width="17.42578125" style="38" bestFit="1" customWidth="1"/>
    <col min="7968" max="7968" width="14.28515625" style="38" bestFit="1" customWidth="1"/>
    <col min="7969" max="7969" width="15.42578125" style="38" bestFit="1" customWidth="1"/>
    <col min="7970" max="7970" width="12.42578125" style="38" bestFit="1" customWidth="1"/>
    <col min="7971" max="7971" width="15.140625" style="38" bestFit="1" customWidth="1"/>
    <col min="7972" max="7972" width="12.140625" style="38" bestFit="1" customWidth="1"/>
    <col min="7973" max="7973" width="14.42578125" style="38" bestFit="1" customWidth="1"/>
    <col min="7974" max="8192" width="11.42578125" style="38"/>
    <col min="8193" max="8193" width="2" style="38" customWidth="1"/>
    <col min="8194" max="8194" width="29.5703125" style="38" customWidth="1"/>
    <col min="8195" max="8195" width="31.28515625" style="38" bestFit="1" customWidth="1"/>
    <col min="8196" max="8200" width="16.140625" style="38" customWidth="1"/>
    <col min="8201" max="8201" width="21.140625" style="38" customWidth="1"/>
    <col min="8202" max="8207" width="16.140625" style="38" customWidth="1"/>
    <col min="8208" max="8210" width="27.140625" style="38" bestFit="1" customWidth="1"/>
    <col min="8211" max="8211" width="17.7109375" style="38" bestFit="1" customWidth="1"/>
    <col min="8212" max="8212" width="14" style="38" bestFit="1" customWidth="1"/>
    <col min="8213" max="8213" width="17.42578125" style="38" bestFit="1" customWidth="1"/>
    <col min="8214" max="8214" width="14.28515625" style="38" bestFit="1" customWidth="1"/>
    <col min="8215" max="8215" width="17.42578125" style="38" bestFit="1" customWidth="1"/>
    <col min="8216" max="8216" width="14.28515625" style="38" bestFit="1" customWidth="1"/>
    <col min="8217" max="8217" width="17.42578125" style="38" bestFit="1" customWidth="1"/>
    <col min="8218" max="8218" width="14.28515625" style="38" bestFit="1" customWidth="1"/>
    <col min="8219" max="8219" width="17.7109375" style="38" bestFit="1" customWidth="1"/>
    <col min="8220" max="8220" width="14.5703125" style="38" bestFit="1" customWidth="1"/>
    <col min="8221" max="8221" width="17.42578125" style="38" bestFit="1" customWidth="1"/>
    <col min="8222" max="8222" width="14.28515625" style="38" bestFit="1" customWidth="1"/>
    <col min="8223" max="8223" width="17.42578125" style="38" bestFit="1" customWidth="1"/>
    <col min="8224" max="8224" width="14.28515625" style="38" bestFit="1" customWidth="1"/>
    <col min="8225" max="8225" width="15.42578125" style="38" bestFit="1" customWidth="1"/>
    <col min="8226" max="8226" width="12.42578125" style="38" bestFit="1" customWidth="1"/>
    <col min="8227" max="8227" width="15.140625" style="38" bestFit="1" customWidth="1"/>
    <col min="8228" max="8228" width="12.140625" style="38" bestFit="1" customWidth="1"/>
    <col min="8229" max="8229" width="14.42578125" style="38" bestFit="1" customWidth="1"/>
    <col min="8230" max="8448" width="11.42578125" style="38"/>
    <col min="8449" max="8449" width="2" style="38" customWidth="1"/>
    <col min="8450" max="8450" width="29.5703125" style="38" customWidth="1"/>
    <col min="8451" max="8451" width="31.28515625" style="38" bestFit="1" customWidth="1"/>
    <col min="8452" max="8456" width="16.140625" style="38" customWidth="1"/>
    <col min="8457" max="8457" width="21.140625" style="38" customWidth="1"/>
    <col min="8458" max="8463" width="16.140625" style="38" customWidth="1"/>
    <col min="8464" max="8466" width="27.140625" style="38" bestFit="1" customWidth="1"/>
    <col min="8467" max="8467" width="17.7109375" style="38" bestFit="1" customWidth="1"/>
    <col min="8468" max="8468" width="14" style="38" bestFit="1" customWidth="1"/>
    <col min="8469" max="8469" width="17.42578125" style="38" bestFit="1" customWidth="1"/>
    <col min="8470" max="8470" width="14.28515625" style="38" bestFit="1" customWidth="1"/>
    <col min="8471" max="8471" width="17.42578125" style="38" bestFit="1" customWidth="1"/>
    <col min="8472" max="8472" width="14.28515625" style="38" bestFit="1" customWidth="1"/>
    <col min="8473" max="8473" width="17.42578125" style="38" bestFit="1" customWidth="1"/>
    <col min="8474" max="8474" width="14.28515625" style="38" bestFit="1" customWidth="1"/>
    <col min="8475" max="8475" width="17.7109375" style="38" bestFit="1" customWidth="1"/>
    <col min="8476" max="8476" width="14.5703125" style="38" bestFit="1" customWidth="1"/>
    <col min="8477" max="8477" width="17.42578125" style="38" bestFit="1" customWidth="1"/>
    <col min="8478" max="8478" width="14.28515625" style="38" bestFit="1" customWidth="1"/>
    <col min="8479" max="8479" width="17.42578125" style="38" bestFit="1" customWidth="1"/>
    <col min="8480" max="8480" width="14.28515625" style="38" bestFit="1" customWidth="1"/>
    <col min="8481" max="8481" width="15.42578125" style="38" bestFit="1" customWidth="1"/>
    <col min="8482" max="8482" width="12.42578125" style="38" bestFit="1" customWidth="1"/>
    <col min="8483" max="8483" width="15.140625" style="38" bestFit="1" customWidth="1"/>
    <col min="8484" max="8484" width="12.140625" style="38" bestFit="1" customWidth="1"/>
    <col min="8485" max="8485" width="14.42578125" style="38" bestFit="1" customWidth="1"/>
    <col min="8486" max="8704" width="11.42578125" style="38"/>
    <col min="8705" max="8705" width="2" style="38" customWidth="1"/>
    <col min="8706" max="8706" width="29.5703125" style="38" customWidth="1"/>
    <col min="8707" max="8707" width="31.28515625" style="38" bestFit="1" customWidth="1"/>
    <col min="8708" max="8712" width="16.140625" style="38" customWidth="1"/>
    <col min="8713" max="8713" width="21.140625" style="38" customWidth="1"/>
    <col min="8714" max="8719" width="16.140625" style="38" customWidth="1"/>
    <col min="8720" max="8722" width="27.140625" style="38" bestFit="1" customWidth="1"/>
    <col min="8723" max="8723" width="17.7109375" style="38" bestFit="1" customWidth="1"/>
    <col min="8724" max="8724" width="14" style="38" bestFit="1" customWidth="1"/>
    <col min="8725" max="8725" width="17.42578125" style="38" bestFit="1" customWidth="1"/>
    <col min="8726" max="8726" width="14.28515625" style="38" bestFit="1" customWidth="1"/>
    <col min="8727" max="8727" width="17.42578125" style="38" bestFit="1" customWidth="1"/>
    <col min="8728" max="8728" width="14.28515625" style="38" bestFit="1" customWidth="1"/>
    <col min="8729" max="8729" width="17.42578125" style="38" bestFit="1" customWidth="1"/>
    <col min="8730" max="8730" width="14.28515625" style="38" bestFit="1" customWidth="1"/>
    <col min="8731" max="8731" width="17.7109375" style="38" bestFit="1" customWidth="1"/>
    <col min="8732" max="8732" width="14.5703125" style="38" bestFit="1" customWidth="1"/>
    <col min="8733" max="8733" width="17.42578125" style="38" bestFit="1" customWidth="1"/>
    <col min="8734" max="8734" width="14.28515625" style="38" bestFit="1" customWidth="1"/>
    <col min="8735" max="8735" width="17.42578125" style="38" bestFit="1" customWidth="1"/>
    <col min="8736" max="8736" width="14.28515625" style="38" bestFit="1" customWidth="1"/>
    <col min="8737" max="8737" width="15.42578125" style="38" bestFit="1" customWidth="1"/>
    <col min="8738" max="8738" width="12.42578125" style="38" bestFit="1" customWidth="1"/>
    <col min="8739" max="8739" width="15.140625" style="38" bestFit="1" customWidth="1"/>
    <col min="8740" max="8740" width="12.140625" style="38" bestFit="1" customWidth="1"/>
    <col min="8741" max="8741" width="14.42578125" style="38" bestFit="1" customWidth="1"/>
    <col min="8742" max="8960" width="11.42578125" style="38"/>
    <col min="8961" max="8961" width="2" style="38" customWidth="1"/>
    <col min="8962" max="8962" width="29.5703125" style="38" customWidth="1"/>
    <col min="8963" max="8963" width="31.28515625" style="38" bestFit="1" customWidth="1"/>
    <col min="8964" max="8968" width="16.140625" style="38" customWidth="1"/>
    <col min="8969" max="8969" width="21.140625" style="38" customWidth="1"/>
    <col min="8970" max="8975" width="16.140625" style="38" customWidth="1"/>
    <col min="8976" max="8978" width="27.140625" style="38" bestFit="1" customWidth="1"/>
    <col min="8979" max="8979" width="17.7109375" style="38" bestFit="1" customWidth="1"/>
    <col min="8980" max="8980" width="14" style="38" bestFit="1" customWidth="1"/>
    <col min="8981" max="8981" width="17.42578125" style="38" bestFit="1" customWidth="1"/>
    <col min="8982" max="8982" width="14.28515625" style="38" bestFit="1" customWidth="1"/>
    <col min="8983" max="8983" width="17.42578125" style="38" bestFit="1" customWidth="1"/>
    <col min="8984" max="8984" width="14.28515625" style="38" bestFit="1" customWidth="1"/>
    <col min="8985" max="8985" width="17.42578125" style="38" bestFit="1" customWidth="1"/>
    <col min="8986" max="8986" width="14.28515625" style="38" bestFit="1" customWidth="1"/>
    <col min="8987" max="8987" width="17.7109375" style="38" bestFit="1" customWidth="1"/>
    <col min="8988" max="8988" width="14.5703125" style="38" bestFit="1" customWidth="1"/>
    <col min="8989" max="8989" width="17.42578125" style="38" bestFit="1" customWidth="1"/>
    <col min="8990" max="8990" width="14.28515625" style="38" bestFit="1" customWidth="1"/>
    <col min="8991" max="8991" width="17.42578125" style="38" bestFit="1" customWidth="1"/>
    <col min="8992" max="8992" width="14.28515625" style="38" bestFit="1" customWidth="1"/>
    <col min="8993" max="8993" width="15.42578125" style="38" bestFit="1" customWidth="1"/>
    <col min="8994" max="8994" width="12.42578125" style="38" bestFit="1" customWidth="1"/>
    <col min="8995" max="8995" width="15.140625" style="38" bestFit="1" customWidth="1"/>
    <col min="8996" max="8996" width="12.140625" style="38" bestFit="1" customWidth="1"/>
    <col min="8997" max="8997" width="14.42578125" style="38" bestFit="1" customWidth="1"/>
    <col min="8998" max="9216" width="11.42578125" style="38"/>
    <col min="9217" max="9217" width="2" style="38" customWidth="1"/>
    <col min="9218" max="9218" width="29.5703125" style="38" customWidth="1"/>
    <col min="9219" max="9219" width="31.28515625" style="38" bestFit="1" customWidth="1"/>
    <col min="9220" max="9224" width="16.140625" style="38" customWidth="1"/>
    <col min="9225" max="9225" width="21.140625" style="38" customWidth="1"/>
    <col min="9226" max="9231" width="16.140625" style="38" customWidth="1"/>
    <col min="9232" max="9234" width="27.140625" style="38" bestFit="1" customWidth="1"/>
    <col min="9235" max="9235" width="17.7109375" style="38" bestFit="1" customWidth="1"/>
    <col min="9236" max="9236" width="14" style="38" bestFit="1" customWidth="1"/>
    <col min="9237" max="9237" width="17.42578125" style="38" bestFit="1" customWidth="1"/>
    <col min="9238" max="9238" width="14.28515625" style="38" bestFit="1" customWidth="1"/>
    <col min="9239" max="9239" width="17.42578125" style="38" bestFit="1" customWidth="1"/>
    <col min="9240" max="9240" width="14.28515625" style="38" bestFit="1" customWidth="1"/>
    <col min="9241" max="9241" width="17.42578125" style="38" bestFit="1" customWidth="1"/>
    <col min="9242" max="9242" width="14.28515625" style="38" bestFit="1" customWidth="1"/>
    <col min="9243" max="9243" width="17.7109375" style="38" bestFit="1" customWidth="1"/>
    <col min="9244" max="9244" width="14.5703125" style="38" bestFit="1" customWidth="1"/>
    <col min="9245" max="9245" width="17.42578125" style="38" bestFit="1" customWidth="1"/>
    <col min="9246" max="9246" width="14.28515625" style="38" bestFit="1" customWidth="1"/>
    <col min="9247" max="9247" width="17.42578125" style="38" bestFit="1" customWidth="1"/>
    <col min="9248" max="9248" width="14.28515625" style="38" bestFit="1" customWidth="1"/>
    <col min="9249" max="9249" width="15.42578125" style="38" bestFit="1" customWidth="1"/>
    <col min="9250" max="9250" width="12.42578125" style="38" bestFit="1" customWidth="1"/>
    <col min="9251" max="9251" width="15.140625" style="38" bestFit="1" customWidth="1"/>
    <col min="9252" max="9252" width="12.140625" style="38" bestFit="1" customWidth="1"/>
    <col min="9253" max="9253" width="14.42578125" style="38" bestFit="1" customWidth="1"/>
    <col min="9254" max="9472" width="11.42578125" style="38"/>
    <col min="9473" max="9473" width="2" style="38" customWidth="1"/>
    <col min="9474" max="9474" width="29.5703125" style="38" customWidth="1"/>
    <col min="9475" max="9475" width="31.28515625" style="38" bestFit="1" customWidth="1"/>
    <col min="9476" max="9480" width="16.140625" style="38" customWidth="1"/>
    <col min="9481" max="9481" width="21.140625" style="38" customWidth="1"/>
    <col min="9482" max="9487" width="16.140625" style="38" customWidth="1"/>
    <col min="9488" max="9490" width="27.140625" style="38" bestFit="1" customWidth="1"/>
    <col min="9491" max="9491" width="17.7109375" style="38" bestFit="1" customWidth="1"/>
    <col min="9492" max="9492" width="14" style="38" bestFit="1" customWidth="1"/>
    <col min="9493" max="9493" width="17.42578125" style="38" bestFit="1" customWidth="1"/>
    <col min="9494" max="9494" width="14.28515625" style="38" bestFit="1" customWidth="1"/>
    <col min="9495" max="9495" width="17.42578125" style="38" bestFit="1" customWidth="1"/>
    <col min="9496" max="9496" width="14.28515625" style="38" bestFit="1" customWidth="1"/>
    <col min="9497" max="9497" width="17.42578125" style="38" bestFit="1" customWidth="1"/>
    <col min="9498" max="9498" width="14.28515625" style="38" bestFit="1" customWidth="1"/>
    <col min="9499" max="9499" width="17.7109375" style="38" bestFit="1" customWidth="1"/>
    <col min="9500" max="9500" width="14.5703125" style="38" bestFit="1" customWidth="1"/>
    <col min="9501" max="9501" width="17.42578125" style="38" bestFit="1" customWidth="1"/>
    <col min="9502" max="9502" width="14.28515625" style="38" bestFit="1" customWidth="1"/>
    <col min="9503" max="9503" width="17.42578125" style="38" bestFit="1" customWidth="1"/>
    <col min="9504" max="9504" width="14.28515625" style="38" bestFit="1" customWidth="1"/>
    <col min="9505" max="9505" width="15.42578125" style="38" bestFit="1" customWidth="1"/>
    <col min="9506" max="9506" width="12.42578125" style="38" bestFit="1" customWidth="1"/>
    <col min="9507" max="9507" width="15.140625" style="38" bestFit="1" customWidth="1"/>
    <col min="9508" max="9508" width="12.140625" style="38" bestFit="1" customWidth="1"/>
    <col min="9509" max="9509" width="14.42578125" style="38" bestFit="1" customWidth="1"/>
    <col min="9510" max="9728" width="11.42578125" style="38"/>
    <col min="9729" max="9729" width="2" style="38" customWidth="1"/>
    <col min="9730" max="9730" width="29.5703125" style="38" customWidth="1"/>
    <col min="9731" max="9731" width="31.28515625" style="38" bestFit="1" customWidth="1"/>
    <col min="9732" max="9736" width="16.140625" style="38" customWidth="1"/>
    <col min="9737" max="9737" width="21.140625" style="38" customWidth="1"/>
    <col min="9738" max="9743" width="16.140625" style="38" customWidth="1"/>
    <col min="9744" max="9746" width="27.140625" style="38" bestFit="1" customWidth="1"/>
    <col min="9747" max="9747" width="17.7109375" style="38" bestFit="1" customWidth="1"/>
    <col min="9748" max="9748" width="14" style="38" bestFit="1" customWidth="1"/>
    <col min="9749" max="9749" width="17.42578125" style="38" bestFit="1" customWidth="1"/>
    <col min="9750" max="9750" width="14.28515625" style="38" bestFit="1" customWidth="1"/>
    <col min="9751" max="9751" width="17.42578125" style="38" bestFit="1" customWidth="1"/>
    <col min="9752" max="9752" width="14.28515625" style="38" bestFit="1" customWidth="1"/>
    <col min="9753" max="9753" width="17.42578125" style="38" bestFit="1" customWidth="1"/>
    <col min="9754" max="9754" width="14.28515625" style="38" bestFit="1" customWidth="1"/>
    <col min="9755" max="9755" width="17.7109375" style="38" bestFit="1" customWidth="1"/>
    <col min="9756" max="9756" width="14.5703125" style="38" bestFit="1" customWidth="1"/>
    <col min="9757" max="9757" width="17.42578125" style="38" bestFit="1" customWidth="1"/>
    <col min="9758" max="9758" width="14.28515625" style="38" bestFit="1" customWidth="1"/>
    <col min="9759" max="9759" width="17.42578125" style="38" bestFit="1" customWidth="1"/>
    <col min="9760" max="9760" width="14.28515625" style="38" bestFit="1" customWidth="1"/>
    <col min="9761" max="9761" width="15.42578125" style="38" bestFit="1" customWidth="1"/>
    <col min="9762" max="9762" width="12.42578125" style="38" bestFit="1" customWidth="1"/>
    <col min="9763" max="9763" width="15.140625" style="38" bestFit="1" customWidth="1"/>
    <col min="9764" max="9764" width="12.140625" style="38" bestFit="1" customWidth="1"/>
    <col min="9765" max="9765" width="14.42578125" style="38" bestFit="1" customWidth="1"/>
    <col min="9766" max="9984" width="11.42578125" style="38"/>
    <col min="9985" max="9985" width="2" style="38" customWidth="1"/>
    <col min="9986" max="9986" width="29.5703125" style="38" customWidth="1"/>
    <col min="9987" max="9987" width="31.28515625" style="38" bestFit="1" customWidth="1"/>
    <col min="9988" max="9992" width="16.140625" style="38" customWidth="1"/>
    <col min="9993" max="9993" width="21.140625" style="38" customWidth="1"/>
    <col min="9994" max="9999" width="16.140625" style="38" customWidth="1"/>
    <col min="10000" max="10002" width="27.140625" style="38" bestFit="1" customWidth="1"/>
    <col min="10003" max="10003" width="17.7109375" style="38" bestFit="1" customWidth="1"/>
    <col min="10004" max="10004" width="14" style="38" bestFit="1" customWidth="1"/>
    <col min="10005" max="10005" width="17.42578125" style="38" bestFit="1" customWidth="1"/>
    <col min="10006" max="10006" width="14.28515625" style="38" bestFit="1" customWidth="1"/>
    <col min="10007" max="10007" width="17.42578125" style="38" bestFit="1" customWidth="1"/>
    <col min="10008" max="10008" width="14.28515625" style="38" bestFit="1" customWidth="1"/>
    <col min="10009" max="10009" width="17.42578125" style="38" bestFit="1" customWidth="1"/>
    <col min="10010" max="10010" width="14.28515625" style="38" bestFit="1" customWidth="1"/>
    <col min="10011" max="10011" width="17.7109375" style="38" bestFit="1" customWidth="1"/>
    <col min="10012" max="10012" width="14.5703125" style="38" bestFit="1" customWidth="1"/>
    <col min="10013" max="10013" width="17.42578125" style="38" bestFit="1" customWidth="1"/>
    <col min="10014" max="10014" width="14.28515625" style="38" bestFit="1" customWidth="1"/>
    <col min="10015" max="10015" width="17.42578125" style="38" bestFit="1" customWidth="1"/>
    <col min="10016" max="10016" width="14.28515625" style="38" bestFit="1" customWidth="1"/>
    <col min="10017" max="10017" width="15.42578125" style="38" bestFit="1" customWidth="1"/>
    <col min="10018" max="10018" width="12.42578125" style="38" bestFit="1" customWidth="1"/>
    <col min="10019" max="10019" width="15.140625" style="38" bestFit="1" customWidth="1"/>
    <col min="10020" max="10020" width="12.140625" style="38" bestFit="1" customWidth="1"/>
    <col min="10021" max="10021" width="14.42578125" style="38" bestFit="1" customWidth="1"/>
    <col min="10022" max="10240" width="11.42578125" style="38"/>
    <col min="10241" max="10241" width="2" style="38" customWidth="1"/>
    <col min="10242" max="10242" width="29.5703125" style="38" customWidth="1"/>
    <col min="10243" max="10243" width="31.28515625" style="38" bestFit="1" customWidth="1"/>
    <col min="10244" max="10248" width="16.140625" style="38" customWidth="1"/>
    <col min="10249" max="10249" width="21.140625" style="38" customWidth="1"/>
    <col min="10250" max="10255" width="16.140625" style="38" customWidth="1"/>
    <col min="10256" max="10258" width="27.140625" style="38" bestFit="1" customWidth="1"/>
    <col min="10259" max="10259" width="17.7109375" style="38" bestFit="1" customWidth="1"/>
    <col min="10260" max="10260" width="14" style="38" bestFit="1" customWidth="1"/>
    <col min="10261" max="10261" width="17.42578125" style="38" bestFit="1" customWidth="1"/>
    <col min="10262" max="10262" width="14.28515625" style="38" bestFit="1" customWidth="1"/>
    <col min="10263" max="10263" width="17.42578125" style="38" bestFit="1" customWidth="1"/>
    <col min="10264" max="10264" width="14.28515625" style="38" bestFit="1" customWidth="1"/>
    <col min="10265" max="10265" width="17.42578125" style="38" bestFit="1" customWidth="1"/>
    <col min="10266" max="10266" width="14.28515625" style="38" bestFit="1" customWidth="1"/>
    <col min="10267" max="10267" width="17.7109375" style="38" bestFit="1" customWidth="1"/>
    <col min="10268" max="10268" width="14.5703125" style="38" bestFit="1" customWidth="1"/>
    <col min="10269" max="10269" width="17.42578125" style="38" bestFit="1" customWidth="1"/>
    <col min="10270" max="10270" width="14.28515625" style="38" bestFit="1" customWidth="1"/>
    <col min="10271" max="10271" width="17.42578125" style="38" bestFit="1" customWidth="1"/>
    <col min="10272" max="10272" width="14.28515625" style="38" bestFit="1" customWidth="1"/>
    <col min="10273" max="10273" width="15.42578125" style="38" bestFit="1" customWidth="1"/>
    <col min="10274" max="10274" width="12.42578125" style="38" bestFit="1" customWidth="1"/>
    <col min="10275" max="10275" width="15.140625" style="38" bestFit="1" customWidth="1"/>
    <col min="10276" max="10276" width="12.140625" style="38" bestFit="1" customWidth="1"/>
    <col min="10277" max="10277" width="14.42578125" style="38" bestFit="1" customWidth="1"/>
    <col min="10278" max="10496" width="11.42578125" style="38"/>
    <col min="10497" max="10497" width="2" style="38" customWidth="1"/>
    <col min="10498" max="10498" width="29.5703125" style="38" customWidth="1"/>
    <col min="10499" max="10499" width="31.28515625" style="38" bestFit="1" customWidth="1"/>
    <col min="10500" max="10504" width="16.140625" style="38" customWidth="1"/>
    <col min="10505" max="10505" width="21.140625" style="38" customWidth="1"/>
    <col min="10506" max="10511" width="16.140625" style="38" customWidth="1"/>
    <col min="10512" max="10514" width="27.140625" style="38" bestFit="1" customWidth="1"/>
    <col min="10515" max="10515" width="17.7109375" style="38" bestFit="1" customWidth="1"/>
    <col min="10516" max="10516" width="14" style="38" bestFit="1" customWidth="1"/>
    <col min="10517" max="10517" width="17.42578125" style="38" bestFit="1" customWidth="1"/>
    <col min="10518" max="10518" width="14.28515625" style="38" bestFit="1" customWidth="1"/>
    <col min="10519" max="10519" width="17.42578125" style="38" bestFit="1" customWidth="1"/>
    <col min="10520" max="10520" width="14.28515625" style="38" bestFit="1" customWidth="1"/>
    <col min="10521" max="10521" width="17.42578125" style="38" bestFit="1" customWidth="1"/>
    <col min="10522" max="10522" width="14.28515625" style="38" bestFit="1" customWidth="1"/>
    <col min="10523" max="10523" width="17.7109375" style="38" bestFit="1" customWidth="1"/>
    <col min="10524" max="10524" width="14.5703125" style="38" bestFit="1" customWidth="1"/>
    <col min="10525" max="10525" width="17.42578125" style="38" bestFit="1" customWidth="1"/>
    <col min="10526" max="10526" width="14.28515625" style="38" bestFit="1" customWidth="1"/>
    <col min="10527" max="10527" width="17.42578125" style="38" bestFit="1" customWidth="1"/>
    <col min="10528" max="10528" width="14.28515625" style="38" bestFit="1" customWidth="1"/>
    <col min="10529" max="10529" width="15.42578125" style="38" bestFit="1" customWidth="1"/>
    <col min="10530" max="10530" width="12.42578125" style="38" bestFit="1" customWidth="1"/>
    <col min="10531" max="10531" width="15.140625" style="38" bestFit="1" customWidth="1"/>
    <col min="10532" max="10532" width="12.140625" style="38" bestFit="1" customWidth="1"/>
    <col min="10533" max="10533" width="14.42578125" style="38" bestFit="1" customWidth="1"/>
    <col min="10534" max="10752" width="11.42578125" style="38"/>
    <col min="10753" max="10753" width="2" style="38" customWidth="1"/>
    <col min="10754" max="10754" width="29.5703125" style="38" customWidth="1"/>
    <col min="10755" max="10755" width="31.28515625" style="38" bestFit="1" customWidth="1"/>
    <col min="10756" max="10760" width="16.140625" style="38" customWidth="1"/>
    <col min="10761" max="10761" width="21.140625" style="38" customWidth="1"/>
    <col min="10762" max="10767" width="16.140625" style="38" customWidth="1"/>
    <col min="10768" max="10770" width="27.140625" style="38" bestFit="1" customWidth="1"/>
    <col min="10771" max="10771" width="17.7109375" style="38" bestFit="1" customWidth="1"/>
    <col min="10772" max="10772" width="14" style="38" bestFit="1" customWidth="1"/>
    <col min="10773" max="10773" width="17.42578125" style="38" bestFit="1" customWidth="1"/>
    <col min="10774" max="10774" width="14.28515625" style="38" bestFit="1" customWidth="1"/>
    <col min="10775" max="10775" width="17.42578125" style="38" bestFit="1" customWidth="1"/>
    <col min="10776" max="10776" width="14.28515625" style="38" bestFit="1" customWidth="1"/>
    <col min="10777" max="10777" width="17.42578125" style="38" bestFit="1" customWidth="1"/>
    <col min="10778" max="10778" width="14.28515625" style="38" bestFit="1" customWidth="1"/>
    <col min="10779" max="10779" width="17.7109375" style="38" bestFit="1" customWidth="1"/>
    <col min="10780" max="10780" width="14.5703125" style="38" bestFit="1" customWidth="1"/>
    <col min="10781" max="10781" width="17.42578125" style="38" bestFit="1" customWidth="1"/>
    <col min="10782" max="10782" width="14.28515625" style="38" bestFit="1" customWidth="1"/>
    <col min="10783" max="10783" width="17.42578125" style="38" bestFit="1" customWidth="1"/>
    <col min="10784" max="10784" width="14.28515625" style="38" bestFit="1" customWidth="1"/>
    <col min="10785" max="10785" width="15.42578125" style="38" bestFit="1" customWidth="1"/>
    <col min="10786" max="10786" width="12.42578125" style="38" bestFit="1" customWidth="1"/>
    <col min="10787" max="10787" width="15.140625" style="38" bestFit="1" customWidth="1"/>
    <col min="10788" max="10788" width="12.140625" style="38" bestFit="1" customWidth="1"/>
    <col min="10789" max="10789" width="14.42578125" style="38" bestFit="1" customWidth="1"/>
    <col min="10790" max="11008" width="11.42578125" style="38"/>
    <col min="11009" max="11009" width="2" style="38" customWidth="1"/>
    <col min="11010" max="11010" width="29.5703125" style="38" customWidth="1"/>
    <col min="11011" max="11011" width="31.28515625" style="38" bestFit="1" customWidth="1"/>
    <col min="11012" max="11016" width="16.140625" style="38" customWidth="1"/>
    <col min="11017" max="11017" width="21.140625" style="38" customWidth="1"/>
    <col min="11018" max="11023" width="16.140625" style="38" customWidth="1"/>
    <col min="11024" max="11026" width="27.140625" style="38" bestFit="1" customWidth="1"/>
    <col min="11027" max="11027" width="17.7109375" style="38" bestFit="1" customWidth="1"/>
    <col min="11028" max="11028" width="14" style="38" bestFit="1" customWidth="1"/>
    <col min="11029" max="11029" width="17.42578125" style="38" bestFit="1" customWidth="1"/>
    <col min="11030" max="11030" width="14.28515625" style="38" bestFit="1" customWidth="1"/>
    <col min="11031" max="11031" width="17.42578125" style="38" bestFit="1" customWidth="1"/>
    <col min="11032" max="11032" width="14.28515625" style="38" bestFit="1" customWidth="1"/>
    <col min="11033" max="11033" width="17.42578125" style="38" bestFit="1" customWidth="1"/>
    <col min="11034" max="11034" width="14.28515625" style="38" bestFit="1" customWidth="1"/>
    <col min="11035" max="11035" width="17.7109375" style="38" bestFit="1" customWidth="1"/>
    <col min="11036" max="11036" width="14.5703125" style="38" bestFit="1" customWidth="1"/>
    <col min="11037" max="11037" width="17.42578125" style="38" bestFit="1" customWidth="1"/>
    <col min="11038" max="11038" width="14.28515625" style="38" bestFit="1" customWidth="1"/>
    <col min="11039" max="11039" width="17.42578125" style="38" bestFit="1" customWidth="1"/>
    <col min="11040" max="11040" width="14.28515625" style="38" bestFit="1" customWidth="1"/>
    <col min="11041" max="11041" width="15.42578125" style="38" bestFit="1" customWidth="1"/>
    <col min="11042" max="11042" width="12.42578125" style="38" bestFit="1" customWidth="1"/>
    <col min="11043" max="11043" width="15.140625" style="38" bestFit="1" customWidth="1"/>
    <col min="11044" max="11044" width="12.140625" style="38" bestFit="1" customWidth="1"/>
    <col min="11045" max="11045" width="14.42578125" style="38" bestFit="1" customWidth="1"/>
    <col min="11046" max="11264" width="11.42578125" style="38"/>
    <col min="11265" max="11265" width="2" style="38" customWidth="1"/>
    <col min="11266" max="11266" width="29.5703125" style="38" customWidth="1"/>
    <col min="11267" max="11267" width="31.28515625" style="38" bestFit="1" customWidth="1"/>
    <col min="11268" max="11272" width="16.140625" style="38" customWidth="1"/>
    <col min="11273" max="11273" width="21.140625" style="38" customWidth="1"/>
    <col min="11274" max="11279" width="16.140625" style="38" customWidth="1"/>
    <col min="11280" max="11282" width="27.140625" style="38" bestFit="1" customWidth="1"/>
    <col min="11283" max="11283" width="17.7109375" style="38" bestFit="1" customWidth="1"/>
    <col min="11284" max="11284" width="14" style="38" bestFit="1" customWidth="1"/>
    <col min="11285" max="11285" width="17.42578125" style="38" bestFit="1" customWidth="1"/>
    <col min="11286" max="11286" width="14.28515625" style="38" bestFit="1" customWidth="1"/>
    <col min="11287" max="11287" width="17.42578125" style="38" bestFit="1" customWidth="1"/>
    <col min="11288" max="11288" width="14.28515625" style="38" bestFit="1" customWidth="1"/>
    <col min="11289" max="11289" width="17.42578125" style="38" bestFit="1" customWidth="1"/>
    <col min="11290" max="11290" width="14.28515625" style="38" bestFit="1" customWidth="1"/>
    <col min="11291" max="11291" width="17.7109375" style="38" bestFit="1" customWidth="1"/>
    <col min="11292" max="11292" width="14.5703125" style="38" bestFit="1" customWidth="1"/>
    <col min="11293" max="11293" width="17.42578125" style="38" bestFit="1" customWidth="1"/>
    <col min="11294" max="11294" width="14.28515625" style="38" bestFit="1" customWidth="1"/>
    <col min="11295" max="11295" width="17.42578125" style="38" bestFit="1" customWidth="1"/>
    <col min="11296" max="11296" width="14.28515625" style="38" bestFit="1" customWidth="1"/>
    <col min="11297" max="11297" width="15.42578125" style="38" bestFit="1" customWidth="1"/>
    <col min="11298" max="11298" width="12.42578125" style="38" bestFit="1" customWidth="1"/>
    <col min="11299" max="11299" width="15.140625" style="38" bestFit="1" customWidth="1"/>
    <col min="11300" max="11300" width="12.140625" style="38" bestFit="1" customWidth="1"/>
    <col min="11301" max="11301" width="14.42578125" style="38" bestFit="1" customWidth="1"/>
    <col min="11302" max="11520" width="11.42578125" style="38"/>
    <col min="11521" max="11521" width="2" style="38" customWidth="1"/>
    <col min="11522" max="11522" width="29.5703125" style="38" customWidth="1"/>
    <col min="11523" max="11523" width="31.28515625" style="38" bestFit="1" customWidth="1"/>
    <col min="11524" max="11528" width="16.140625" style="38" customWidth="1"/>
    <col min="11529" max="11529" width="21.140625" style="38" customWidth="1"/>
    <col min="11530" max="11535" width="16.140625" style="38" customWidth="1"/>
    <col min="11536" max="11538" width="27.140625" style="38" bestFit="1" customWidth="1"/>
    <col min="11539" max="11539" width="17.7109375" style="38" bestFit="1" customWidth="1"/>
    <col min="11540" max="11540" width="14" style="38" bestFit="1" customWidth="1"/>
    <col min="11541" max="11541" width="17.42578125" style="38" bestFit="1" customWidth="1"/>
    <col min="11542" max="11542" width="14.28515625" style="38" bestFit="1" customWidth="1"/>
    <col min="11543" max="11543" width="17.42578125" style="38" bestFit="1" customWidth="1"/>
    <col min="11544" max="11544" width="14.28515625" style="38" bestFit="1" customWidth="1"/>
    <col min="11545" max="11545" width="17.42578125" style="38" bestFit="1" customWidth="1"/>
    <col min="11546" max="11546" width="14.28515625" style="38" bestFit="1" customWidth="1"/>
    <col min="11547" max="11547" width="17.7109375" style="38" bestFit="1" customWidth="1"/>
    <col min="11548" max="11548" width="14.5703125" style="38" bestFit="1" customWidth="1"/>
    <col min="11549" max="11549" width="17.42578125" style="38" bestFit="1" customWidth="1"/>
    <col min="11550" max="11550" width="14.28515625" style="38" bestFit="1" customWidth="1"/>
    <col min="11551" max="11551" width="17.42578125" style="38" bestFit="1" customWidth="1"/>
    <col min="11552" max="11552" width="14.28515625" style="38" bestFit="1" customWidth="1"/>
    <col min="11553" max="11553" width="15.42578125" style="38" bestFit="1" customWidth="1"/>
    <col min="11554" max="11554" width="12.42578125" style="38" bestFit="1" customWidth="1"/>
    <col min="11555" max="11555" width="15.140625" style="38" bestFit="1" customWidth="1"/>
    <col min="11556" max="11556" width="12.140625" style="38" bestFit="1" customWidth="1"/>
    <col min="11557" max="11557" width="14.42578125" style="38" bestFit="1" customWidth="1"/>
    <col min="11558" max="11776" width="11.42578125" style="38"/>
    <col min="11777" max="11777" width="2" style="38" customWidth="1"/>
    <col min="11778" max="11778" width="29.5703125" style="38" customWidth="1"/>
    <col min="11779" max="11779" width="31.28515625" style="38" bestFit="1" customWidth="1"/>
    <col min="11780" max="11784" width="16.140625" style="38" customWidth="1"/>
    <col min="11785" max="11785" width="21.140625" style="38" customWidth="1"/>
    <col min="11786" max="11791" width="16.140625" style="38" customWidth="1"/>
    <col min="11792" max="11794" width="27.140625" style="38" bestFit="1" customWidth="1"/>
    <col min="11795" max="11795" width="17.7109375" style="38" bestFit="1" customWidth="1"/>
    <col min="11796" max="11796" width="14" style="38" bestFit="1" customWidth="1"/>
    <col min="11797" max="11797" width="17.42578125" style="38" bestFit="1" customWidth="1"/>
    <col min="11798" max="11798" width="14.28515625" style="38" bestFit="1" customWidth="1"/>
    <col min="11799" max="11799" width="17.42578125" style="38" bestFit="1" customWidth="1"/>
    <col min="11800" max="11800" width="14.28515625" style="38" bestFit="1" customWidth="1"/>
    <col min="11801" max="11801" width="17.42578125" style="38" bestFit="1" customWidth="1"/>
    <col min="11802" max="11802" width="14.28515625" style="38" bestFit="1" customWidth="1"/>
    <col min="11803" max="11803" width="17.7109375" style="38" bestFit="1" customWidth="1"/>
    <col min="11804" max="11804" width="14.5703125" style="38" bestFit="1" customWidth="1"/>
    <col min="11805" max="11805" width="17.42578125" style="38" bestFit="1" customWidth="1"/>
    <col min="11806" max="11806" width="14.28515625" style="38" bestFit="1" customWidth="1"/>
    <col min="11807" max="11807" width="17.42578125" style="38" bestFit="1" customWidth="1"/>
    <col min="11808" max="11808" width="14.28515625" style="38" bestFit="1" customWidth="1"/>
    <col min="11809" max="11809" width="15.42578125" style="38" bestFit="1" customWidth="1"/>
    <col min="11810" max="11810" width="12.42578125" style="38" bestFit="1" customWidth="1"/>
    <col min="11811" max="11811" width="15.140625" style="38" bestFit="1" customWidth="1"/>
    <col min="11812" max="11812" width="12.140625" style="38" bestFit="1" customWidth="1"/>
    <col min="11813" max="11813" width="14.42578125" style="38" bestFit="1" customWidth="1"/>
    <col min="11814" max="12032" width="11.42578125" style="38"/>
    <col min="12033" max="12033" width="2" style="38" customWidth="1"/>
    <col min="12034" max="12034" width="29.5703125" style="38" customWidth="1"/>
    <col min="12035" max="12035" width="31.28515625" style="38" bestFit="1" customWidth="1"/>
    <col min="12036" max="12040" width="16.140625" style="38" customWidth="1"/>
    <col min="12041" max="12041" width="21.140625" style="38" customWidth="1"/>
    <col min="12042" max="12047" width="16.140625" style="38" customWidth="1"/>
    <col min="12048" max="12050" width="27.140625" style="38" bestFit="1" customWidth="1"/>
    <col min="12051" max="12051" width="17.7109375" style="38" bestFit="1" customWidth="1"/>
    <col min="12052" max="12052" width="14" style="38" bestFit="1" customWidth="1"/>
    <col min="12053" max="12053" width="17.42578125" style="38" bestFit="1" customWidth="1"/>
    <col min="12054" max="12054" width="14.28515625" style="38" bestFit="1" customWidth="1"/>
    <col min="12055" max="12055" width="17.42578125" style="38" bestFit="1" customWidth="1"/>
    <col min="12056" max="12056" width="14.28515625" style="38" bestFit="1" customWidth="1"/>
    <col min="12057" max="12057" width="17.42578125" style="38" bestFit="1" customWidth="1"/>
    <col min="12058" max="12058" width="14.28515625" style="38" bestFit="1" customWidth="1"/>
    <col min="12059" max="12059" width="17.7109375" style="38" bestFit="1" customWidth="1"/>
    <col min="12060" max="12060" width="14.5703125" style="38" bestFit="1" customWidth="1"/>
    <col min="12061" max="12061" width="17.42578125" style="38" bestFit="1" customWidth="1"/>
    <col min="12062" max="12062" width="14.28515625" style="38" bestFit="1" customWidth="1"/>
    <col min="12063" max="12063" width="17.42578125" style="38" bestFit="1" customWidth="1"/>
    <col min="12064" max="12064" width="14.28515625" style="38" bestFit="1" customWidth="1"/>
    <col min="12065" max="12065" width="15.42578125" style="38" bestFit="1" customWidth="1"/>
    <col min="12066" max="12066" width="12.42578125" style="38" bestFit="1" customWidth="1"/>
    <col min="12067" max="12067" width="15.140625" style="38" bestFit="1" customWidth="1"/>
    <col min="12068" max="12068" width="12.140625" style="38" bestFit="1" customWidth="1"/>
    <col min="12069" max="12069" width="14.42578125" style="38" bestFit="1" customWidth="1"/>
    <col min="12070" max="12288" width="11.42578125" style="38"/>
    <col min="12289" max="12289" width="2" style="38" customWidth="1"/>
    <col min="12290" max="12290" width="29.5703125" style="38" customWidth="1"/>
    <col min="12291" max="12291" width="31.28515625" style="38" bestFit="1" customWidth="1"/>
    <col min="12292" max="12296" width="16.140625" style="38" customWidth="1"/>
    <col min="12297" max="12297" width="21.140625" style="38" customWidth="1"/>
    <col min="12298" max="12303" width="16.140625" style="38" customWidth="1"/>
    <col min="12304" max="12306" width="27.140625" style="38" bestFit="1" customWidth="1"/>
    <col min="12307" max="12307" width="17.7109375" style="38" bestFit="1" customWidth="1"/>
    <col min="12308" max="12308" width="14" style="38" bestFit="1" customWidth="1"/>
    <col min="12309" max="12309" width="17.42578125" style="38" bestFit="1" customWidth="1"/>
    <col min="12310" max="12310" width="14.28515625" style="38" bestFit="1" customWidth="1"/>
    <col min="12311" max="12311" width="17.42578125" style="38" bestFit="1" customWidth="1"/>
    <col min="12312" max="12312" width="14.28515625" style="38" bestFit="1" customWidth="1"/>
    <col min="12313" max="12313" width="17.42578125" style="38" bestFit="1" customWidth="1"/>
    <col min="12314" max="12314" width="14.28515625" style="38" bestFit="1" customWidth="1"/>
    <col min="12315" max="12315" width="17.7109375" style="38" bestFit="1" customWidth="1"/>
    <col min="12316" max="12316" width="14.5703125" style="38" bestFit="1" customWidth="1"/>
    <col min="12317" max="12317" width="17.42578125" style="38" bestFit="1" customWidth="1"/>
    <col min="12318" max="12318" width="14.28515625" style="38" bestFit="1" customWidth="1"/>
    <col min="12319" max="12319" width="17.42578125" style="38" bestFit="1" customWidth="1"/>
    <col min="12320" max="12320" width="14.28515625" style="38" bestFit="1" customWidth="1"/>
    <col min="12321" max="12321" width="15.42578125" style="38" bestFit="1" customWidth="1"/>
    <col min="12322" max="12322" width="12.42578125" style="38" bestFit="1" customWidth="1"/>
    <col min="12323" max="12323" width="15.140625" style="38" bestFit="1" customWidth="1"/>
    <col min="12324" max="12324" width="12.140625" style="38" bestFit="1" customWidth="1"/>
    <col min="12325" max="12325" width="14.42578125" style="38" bestFit="1" customWidth="1"/>
    <col min="12326" max="12544" width="11.42578125" style="38"/>
    <col min="12545" max="12545" width="2" style="38" customWidth="1"/>
    <col min="12546" max="12546" width="29.5703125" style="38" customWidth="1"/>
    <col min="12547" max="12547" width="31.28515625" style="38" bestFit="1" customWidth="1"/>
    <col min="12548" max="12552" width="16.140625" style="38" customWidth="1"/>
    <col min="12553" max="12553" width="21.140625" style="38" customWidth="1"/>
    <col min="12554" max="12559" width="16.140625" style="38" customWidth="1"/>
    <col min="12560" max="12562" width="27.140625" style="38" bestFit="1" customWidth="1"/>
    <col min="12563" max="12563" width="17.7109375" style="38" bestFit="1" customWidth="1"/>
    <col min="12564" max="12564" width="14" style="38" bestFit="1" customWidth="1"/>
    <col min="12565" max="12565" width="17.42578125" style="38" bestFit="1" customWidth="1"/>
    <col min="12566" max="12566" width="14.28515625" style="38" bestFit="1" customWidth="1"/>
    <col min="12567" max="12567" width="17.42578125" style="38" bestFit="1" customWidth="1"/>
    <col min="12568" max="12568" width="14.28515625" style="38" bestFit="1" customWidth="1"/>
    <col min="12569" max="12569" width="17.42578125" style="38" bestFit="1" customWidth="1"/>
    <col min="12570" max="12570" width="14.28515625" style="38" bestFit="1" customWidth="1"/>
    <col min="12571" max="12571" width="17.7109375" style="38" bestFit="1" customWidth="1"/>
    <col min="12572" max="12572" width="14.5703125" style="38" bestFit="1" customWidth="1"/>
    <col min="12573" max="12573" width="17.42578125" style="38" bestFit="1" customWidth="1"/>
    <col min="12574" max="12574" width="14.28515625" style="38" bestFit="1" customWidth="1"/>
    <col min="12575" max="12575" width="17.42578125" style="38" bestFit="1" customWidth="1"/>
    <col min="12576" max="12576" width="14.28515625" style="38" bestFit="1" customWidth="1"/>
    <col min="12577" max="12577" width="15.42578125" style="38" bestFit="1" customWidth="1"/>
    <col min="12578" max="12578" width="12.42578125" style="38" bestFit="1" customWidth="1"/>
    <col min="12579" max="12579" width="15.140625" style="38" bestFit="1" customWidth="1"/>
    <col min="12580" max="12580" width="12.140625" style="38" bestFit="1" customWidth="1"/>
    <col min="12581" max="12581" width="14.42578125" style="38" bestFit="1" customWidth="1"/>
    <col min="12582" max="12800" width="11.42578125" style="38"/>
    <col min="12801" max="12801" width="2" style="38" customWidth="1"/>
    <col min="12802" max="12802" width="29.5703125" style="38" customWidth="1"/>
    <col min="12803" max="12803" width="31.28515625" style="38" bestFit="1" customWidth="1"/>
    <col min="12804" max="12808" width="16.140625" style="38" customWidth="1"/>
    <col min="12809" max="12809" width="21.140625" style="38" customWidth="1"/>
    <col min="12810" max="12815" width="16.140625" style="38" customWidth="1"/>
    <col min="12816" max="12818" width="27.140625" style="38" bestFit="1" customWidth="1"/>
    <col min="12819" max="12819" width="17.7109375" style="38" bestFit="1" customWidth="1"/>
    <col min="12820" max="12820" width="14" style="38" bestFit="1" customWidth="1"/>
    <col min="12821" max="12821" width="17.42578125" style="38" bestFit="1" customWidth="1"/>
    <col min="12822" max="12822" width="14.28515625" style="38" bestFit="1" customWidth="1"/>
    <col min="12823" max="12823" width="17.42578125" style="38" bestFit="1" customWidth="1"/>
    <col min="12824" max="12824" width="14.28515625" style="38" bestFit="1" customWidth="1"/>
    <col min="12825" max="12825" width="17.42578125" style="38" bestFit="1" customWidth="1"/>
    <col min="12826" max="12826" width="14.28515625" style="38" bestFit="1" customWidth="1"/>
    <col min="12827" max="12827" width="17.7109375" style="38" bestFit="1" customWidth="1"/>
    <col min="12828" max="12828" width="14.5703125" style="38" bestFit="1" customWidth="1"/>
    <col min="12829" max="12829" width="17.42578125" style="38" bestFit="1" customWidth="1"/>
    <col min="12830" max="12830" width="14.28515625" style="38" bestFit="1" customWidth="1"/>
    <col min="12831" max="12831" width="17.42578125" style="38" bestFit="1" customWidth="1"/>
    <col min="12832" max="12832" width="14.28515625" style="38" bestFit="1" customWidth="1"/>
    <col min="12833" max="12833" width="15.42578125" style="38" bestFit="1" customWidth="1"/>
    <col min="12834" max="12834" width="12.42578125" style="38" bestFit="1" customWidth="1"/>
    <col min="12835" max="12835" width="15.140625" style="38" bestFit="1" customWidth="1"/>
    <col min="12836" max="12836" width="12.140625" style="38" bestFit="1" customWidth="1"/>
    <col min="12837" max="12837" width="14.42578125" style="38" bestFit="1" customWidth="1"/>
    <col min="12838" max="13056" width="11.42578125" style="38"/>
    <col min="13057" max="13057" width="2" style="38" customWidth="1"/>
    <col min="13058" max="13058" width="29.5703125" style="38" customWidth="1"/>
    <col min="13059" max="13059" width="31.28515625" style="38" bestFit="1" customWidth="1"/>
    <col min="13060" max="13064" width="16.140625" style="38" customWidth="1"/>
    <col min="13065" max="13065" width="21.140625" style="38" customWidth="1"/>
    <col min="13066" max="13071" width="16.140625" style="38" customWidth="1"/>
    <col min="13072" max="13074" width="27.140625" style="38" bestFit="1" customWidth="1"/>
    <col min="13075" max="13075" width="17.7109375" style="38" bestFit="1" customWidth="1"/>
    <col min="13076" max="13076" width="14" style="38" bestFit="1" customWidth="1"/>
    <col min="13077" max="13077" width="17.42578125" style="38" bestFit="1" customWidth="1"/>
    <col min="13078" max="13078" width="14.28515625" style="38" bestFit="1" customWidth="1"/>
    <col min="13079" max="13079" width="17.42578125" style="38" bestFit="1" customWidth="1"/>
    <col min="13080" max="13080" width="14.28515625" style="38" bestFit="1" customWidth="1"/>
    <col min="13081" max="13081" width="17.42578125" style="38" bestFit="1" customWidth="1"/>
    <col min="13082" max="13082" width="14.28515625" style="38" bestFit="1" customWidth="1"/>
    <col min="13083" max="13083" width="17.7109375" style="38" bestFit="1" customWidth="1"/>
    <col min="13084" max="13084" width="14.5703125" style="38" bestFit="1" customWidth="1"/>
    <col min="13085" max="13085" width="17.42578125" style="38" bestFit="1" customWidth="1"/>
    <col min="13086" max="13086" width="14.28515625" style="38" bestFit="1" customWidth="1"/>
    <col min="13087" max="13087" width="17.42578125" style="38" bestFit="1" customWidth="1"/>
    <col min="13088" max="13088" width="14.28515625" style="38" bestFit="1" customWidth="1"/>
    <col min="13089" max="13089" width="15.42578125" style="38" bestFit="1" customWidth="1"/>
    <col min="13090" max="13090" width="12.42578125" style="38" bestFit="1" customWidth="1"/>
    <col min="13091" max="13091" width="15.140625" style="38" bestFit="1" customWidth="1"/>
    <col min="13092" max="13092" width="12.140625" style="38" bestFit="1" customWidth="1"/>
    <col min="13093" max="13093" width="14.42578125" style="38" bestFit="1" customWidth="1"/>
    <col min="13094" max="13312" width="11.42578125" style="38"/>
    <col min="13313" max="13313" width="2" style="38" customWidth="1"/>
    <col min="13314" max="13314" width="29.5703125" style="38" customWidth="1"/>
    <col min="13315" max="13315" width="31.28515625" style="38" bestFit="1" customWidth="1"/>
    <col min="13316" max="13320" width="16.140625" style="38" customWidth="1"/>
    <col min="13321" max="13321" width="21.140625" style="38" customWidth="1"/>
    <col min="13322" max="13327" width="16.140625" style="38" customWidth="1"/>
    <col min="13328" max="13330" width="27.140625" style="38" bestFit="1" customWidth="1"/>
    <col min="13331" max="13331" width="17.7109375" style="38" bestFit="1" customWidth="1"/>
    <col min="13332" max="13332" width="14" style="38" bestFit="1" customWidth="1"/>
    <col min="13333" max="13333" width="17.42578125" style="38" bestFit="1" customWidth="1"/>
    <col min="13334" max="13334" width="14.28515625" style="38" bestFit="1" customWidth="1"/>
    <col min="13335" max="13335" width="17.42578125" style="38" bestFit="1" customWidth="1"/>
    <col min="13336" max="13336" width="14.28515625" style="38" bestFit="1" customWidth="1"/>
    <col min="13337" max="13337" width="17.42578125" style="38" bestFit="1" customWidth="1"/>
    <col min="13338" max="13338" width="14.28515625" style="38" bestFit="1" customWidth="1"/>
    <col min="13339" max="13339" width="17.7109375" style="38" bestFit="1" customWidth="1"/>
    <col min="13340" max="13340" width="14.5703125" style="38" bestFit="1" customWidth="1"/>
    <col min="13341" max="13341" width="17.42578125" style="38" bestFit="1" customWidth="1"/>
    <col min="13342" max="13342" width="14.28515625" style="38" bestFit="1" customWidth="1"/>
    <col min="13343" max="13343" width="17.42578125" style="38" bestFit="1" customWidth="1"/>
    <col min="13344" max="13344" width="14.28515625" style="38" bestFit="1" customWidth="1"/>
    <col min="13345" max="13345" width="15.42578125" style="38" bestFit="1" customWidth="1"/>
    <col min="13346" max="13346" width="12.42578125" style="38" bestFit="1" customWidth="1"/>
    <col min="13347" max="13347" width="15.140625" style="38" bestFit="1" customWidth="1"/>
    <col min="13348" max="13348" width="12.140625" style="38" bestFit="1" customWidth="1"/>
    <col min="13349" max="13349" width="14.42578125" style="38" bestFit="1" customWidth="1"/>
    <col min="13350" max="13568" width="11.42578125" style="38"/>
    <col min="13569" max="13569" width="2" style="38" customWidth="1"/>
    <col min="13570" max="13570" width="29.5703125" style="38" customWidth="1"/>
    <col min="13571" max="13571" width="31.28515625" style="38" bestFit="1" customWidth="1"/>
    <col min="13572" max="13576" width="16.140625" style="38" customWidth="1"/>
    <col min="13577" max="13577" width="21.140625" style="38" customWidth="1"/>
    <col min="13578" max="13583" width="16.140625" style="38" customWidth="1"/>
    <col min="13584" max="13586" width="27.140625" style="38" bestFit="1" customWidth="1"/>
    <col min="13587" max="13587" width="17.7109375" style="38" bestFit="1" customWidth="1"/>
    <col min="13588" max="13588" width="14" style="38" bestFit="1" customWidth="1"/>
    <col min="13589" max="13589" width="17.42578125" style="38" bestFit="1" customWidth="1"/>
    <col min="13590" max="13590" width="14.28515625" style="38" bestFit="1" customWidth="1"/>
    <col min="13591" max="13591" width="17.42578125" style="38" bestFit="1" customWidth="1"/>
    <col min="13592" max="13592" width="14.28515625" style="38" bestFit="1" customWidth="1"/>
    <col min="13593" max="13593" width="17.42578125" style="38" bestFit="1" customWidth="1"/>
    <col min="13594" max="13594" width="14.28515625" style="38" bestFit="1" customWidth="1"/>
    <col min="13595" max="13595" width="17.7109375" style="38" bestFit="1" customWidth="1"/>
    <col min="13596" max="13596" width="14.5703125" style="38" bestFit="1" customWidth="1"/>
    <col min="13597" max="13597" width="17.42578125" style="38" bestFit="1" customWidth="1"/>
    <col min="13598" max="13598" width="14.28515625" style="38" bestFit="1" customWidth="1"/>
    <col min="13599" max="13599" width="17.42578125" style="38" bestFit="1" customWidth="1"/>
    <col min="13600" max="13600" width="14.28515625" style="38" bestFit="1" customWidth="1"/>
    <col min="13601" max="13601" width="15.42578125" style="38" bestFit="1" customWidth="1"/>
    <col min="13602" max="13602" width="12.42578125" style="38" bestFit="1" customWidth="1"/>
    <col min="13603" max="13603" width="15.140625" style="38" bestFit="1" customWidth="1"/>
    <col min="13604" max="13604" width="12.140625" style="38" bestFit="1" customWidth="1"/>
    <col min="13605" max="13605" width="14.42578125" style="38" bestFit="1" customWidth="1"/>
    <col min="13606" max="13824" width="11.42578125" style="38"/>
    <col min="13825" max="13825" width="2" style="38" customWidth="1"/>
    <col min="13826" max="13826" width="29.5703125" style="38" customWidth="1"/>
    <col min="13827" max="13827" width="31.28515625" style="38" bestFit="1" customWidth="1"/>
    <col min="13828" max="13832" width="16.140625" style="38" customWidth="1"/>
    <col min="13833" max="13833" width="21.140625" style="38" customWidth="1"/>
    <col min="13834" max="13839" width="16.140625" style="38" customWidth="1"/>
    <col min="13840" max="13842" width="27.140625" style="38" bestFit="1" customWidth="1"/>
    <col min="13843" max="13843" width="17.7109375" style="38" bestFit="1" customWidth="1"/>
    <col min="13844" max="13844" width="14" style="38" bestFit="1" customWidth="1"/>
    <col min="13845" max="13845" width="17.42578125" style="38" bestFit="1" customWidth="1"/>
    <col min="13846" max="13846" width="14.28515625" style="38" bestFit="1" customWidth="1"/>
    <col min="13847" max="13847" width="17.42578125" style="38" bestFit="1" customWidth="1"/>
    <col min="13848" max="13848" width="14.28515625" style="38" bestFit="1" customWidth="1"/>
    <col min="13849" max="13849" width="17.42578125" style="38" bestFit="1" customWidth="1"/>
    <col min="13850" max="13850" width="14.28515625" style="38" bestFit="1" customWidth="1"/>
    <col min="13851" max="13851" width="17.7109375" style="38" bestFit="1" customWidth="1"/>
    <col min="13852" max="13852" width="14.5703125" style="38" bestFit="1" customWidth="1"/>
    <col min="13853" max="13853" width="17.42578125" style="38" bestFit="1" customWidth="1"/>
    <col min="13854" max="13854" width="14.28515625" style="38" bestFit="1" customWidth="1"/>
    <col min="13855" max="13855" width="17.42578125" style="38" bestFit="1" customWidth="1"/>
    <col min="13856" max="13856" width="14.28515625" style="38" bestFit="1" customWidth="1"/>
    <col min="13857" max="13857" width="15.42578125" style="38" bestFit="1" customWidth="1"/>
    <col min="13858" max="13858" width="12.42578125" style="38" bestFit="1" customWidth="1"/>
    <col min="13859" max="13859" width="15.140625" style="38" bestFit="1" customWidth="1"/>
    <col min="13860" max="13860" width="12.140625" style="38" bestFit="1" customWidth="1"/>
    <col min="13861" max="13861" width="14.42578125" style="38" bestFit="1" customWidth="1"/>
    <col min="13862" max="14080" width="11.42578125" style="38"/>
    <col min="14081" max="14081" width="2" style="38" customWidth="1"/>
    <col min="14082" max="14082" width="29.5703125" style="38" customWidth="1"/>
    <col min="14083" max="14083" width="31.28515625" style="38" bestFit="1" customWidth="1"/>
    <col min="14084" max="14088" width="16.140625" style="38" customWidth="1"/>
    <col min="14089" max="14089" width="21.140625" style="38" customWidth="1"/>
    <col min="14090" max="14095" width="16.140625" style="38" customWidth="1"/>
    <col min="14096" max="14098" width="27.140625" style="38" bestFit="1" customWidth="1"/>
    <col min="14099" max="14099" width="17.7109375" style="38" bestFit="1" customWidth="1"/>
    <col min="14100" max="14100" width="14" style="38" bestFit="1" customWidth="1"/>
    <col min="14101" max="14101" width="17.42578125" style="38" bestFit="1" customWidth="1"/>
    <col min="14102" max="14102" width="14.28515625" style="38" bestFit="1" customWidth="1"/>
    <col min="14103" max="14103" width="17.42578125" style="38" bestFit="1" customWidth="1"/>
    <col min="14104" max="14104" width="14.28515625" style="38" bestFit="1" customWidth="1"/>
    <col min="14105" max="14105" width="17.42578125" style="38" bestFit="1" customWidth="1"/>
    <col min="14106" max="14106" width="14.28515625" style="38" bestFit="1" customWidth="1"/>
    <col min="14107" max="14107" width="17.7109375" style="38" bestFit="1" customWidth="1"/>
    <col min="14108" max="14108" width="14.5703125" style="38" bestFit="1" customWidth="1"/>
    <col min="14109" max="14109" width="17.42578125" style="38" bestFit="1" customWidth="1"/>
    <col min="14110" max="14110" width="14.28515625" style="38" bestFit="1" customWidth="1"/>
    <col min="14111" max="14111" width="17.42578125" style="38" bestFit="1" customWidth="1"/>
    <col min="14112" max="14112" width="14.28515625" style="38" bestFit="1" customWidth="1"/>
    <col min="14113" max="14113" width="15.42578125" style="38" bestFit="1" customWidth="1"/>
    <col min="14114" max="14114" width="12.42578125" style="38" bestFit="1" customWidth="1"/>
    <col min="14115" max="14115" width="15.140625" style="38" bestFit="1" customWidth="1"/>
    <col min="14116" max="14116" width="12.140625" style="38" bestFit="1" customWidth="1"/>
    <col min="14117" max="14117" width="14.42578125" style="38" bestFit="1" customWidth="1"/>
    <col min="14118" max="14336" width="11.42578125" style="38"/>
    <col min="14337" max="14337" width="2" style="38" customWidth="1"/>
    <col min="14338" max="14338" width="29.5703125" style="38" customWidth="1"/>
    <col min="14339" max="14339" width="31.28515625" style="38" bestFit="1" customWidth="1"/>
    <col min="14340" max="14344" width="16.140625" style="38" customWidth="1"/>
    <col min="14345" max="14345" width="21.140625" style="38" customWidth="1"/>
    <col min="14346" max="14351" width="16.140625" style="38" customWidth="1"/>
    <col min="14352" max="14354" width="27.140625" style="38" bestFit="1" customWidth="1"/>
    <col min="14355" max="14355" width="17.7109375" style="38" bestFit="1" customWidth="1"/>
    <col min="14356" max="14356" width="14" style="38" bestFit="1" customWidth="1"/>
    <col min="14357" max="14357" width="17.42578125" style="38" bestFit="1" customWidth="1"/>
    <col min="14358" max="14358" width="14.28515625" style="38" bestFit="1" customWidth="1"/>
    <col min="14359" max="14359" width="17.42578125" style="38" bestFit="1" customWidth="1"/>
    <col min="14360" max="14360" width="14.28515625" style="38" bestFit="1" customWidth="1"/>
    <col min="14361" max="14361" width="17.42578125" style="38" bestFit="1" customWidth="1"/>
    <col min="14362" max="14362" width="14.28515625" style="38" bestFit="1" customWidth="1"/>
    <col min="14363" max="14363" width="17.7109375" style="38" bestFit="1" customWidth="1"/>
    <col min="14364" max="14364" width="14.5703125" style="38" bestFit="1" customWidth="1"/>
    <col min="14365" max="14365" width="17.42578125" style="38" bestFit="1" customWidth="1"/>
    <col min="14366" max="14366" width="14.28515625" style="38" bestFit="1" customWidth="1"/>
    <col min="14367" max="14367" width="17.42578125" style="38" bestFit="1" customWidth="1"/>
    <col min="14368" max="14368" width="14.28515625" style="38" bestFit="1" customWidth="1"/>
    <col min="14369" max="14369" width="15.42578125" style="38" bestFit="1" customWidth="1"/>
    <col min="14370" max="14370" width="12.42578125" style="38" bestFit="1" customWidth="1"/>
    <col min="14371" max="14371" width="15.140625" style="38" bestFit="1" customWidth="1"/>
    <col min="14372" max="14372" width="12.140625" style="38" bestFit="1" customWidth="1"/>
    <col min="14373" max="14373" width="14.42578125" style="38" bestFit="1" customWidth="1"/>
    <col min="14374" max="14592" width="11.42578125" style="38"/>
    <col min="14593" max="14593" width="2" style="38" customWidth="1"/>
    <col min="14594" max="14594" width="29.5703125" style="38" customWidth="1"/>
    <col min="14595" max="14595" width="31.28515625" style="38" bestFit="1" customWidth="1"/>
    <col min="14596" max="14600" width="16.140625" style="38" customWidth="1"/>
    <col min="14601" max="14601" width="21.140625" style="38" customWidth="1"/>
    <col min="14602" max="14607" width="16.140625" style="38" customWidth="1"/>
    <col min="14608" max="14610" width="27.140625" style="38" bestFit="1" customWidth="1"/>
    <col min="14611" max="14611" width="17.7109375" style="38" bestFit="1" customWidth="1"/>
    <col min="14612" max="14612" width="14" style="38" bestFit="1" customWidth="1"/>
    <col min="14613" max="14613" width="17.42578125" style="38" bestFit="1" customWidth="1"/>
    <col min="14614" max="14614" width="14.28515625" style="38" bestFit="1" customWidth="1"/>
    <col min="14615" max="14615" width="17.42578125" style="38" bestFit="1" customWidth="1"/>
    <col min="14616" max="14616" width="14.28515625" style="38" bestFit="1" customWidth="1"/>
    <col min="14617" max="14617" width="17.42578125" style="38" bestFit="1" customWidth="1"/>
    <col min="14618" max="14618" width="14.28515625" style="38" bestFit="1" customWidth="1"/>
    <col min="14619" max="14619" width="17.7109375" style="38" bestFit="1" customWidth="1"/>
    <col min="14620" max="14620" width="14.5703125" style="38" bestFit="1" customWidth="1"/>
    <col min="14621" max="14621" width="17.42578125" style="38" bestFit="1" customWidth="1"/>
    <col min="14622" max="14622" width="14.28515625" style="38" bestFit="1" customWidth="1"/>
    <col min="14623" max="14623" width="17.42578125" style="38" bestFit="1" customWidth="1"/>
    <col min="14624" max="14624" width="14.28515625" style="38" bestFit="1" customWidth="1"/>
    <col min="14625" max="14625" width="15.42578125" style="38" bestFit="1" customWidth="1"/>
    <col min="14626" max="14626" width="12.42578125" style="38" bestFit="1" customWidth="1"/>
    <col min="14627" max="14627" width="15.140625" style="38" bestFit="1" customWidth="1"/>
    <col min="14628" max="14628" width="12.140625" style="38" bestFit="1" customWidth="1"/>
    <col min="14629" max="14629" width="14.42578125" style="38" bestFit="1" customWidth="1"/>
    <col min="14630" max="14848" width="11.42578125" style="38"/>
    <col min="14849" max="14849" width="2" style="38" customWidth="1"/>
    <col min="14850" max="14850" width="29.5703125" style="38" customWidth="1"/>
    <col min="14851" max="14851" width="31.28515625" style="38" bestFit="1" customWidth="1"/>
    <col min="14852" max="14856" width="16.140625" style="38" customWidth="1"/>
    <col min="14857" max="14857" width="21.140625" style="38" customWidth="1"/>
    <col min="14858" max="14863" width="16.140625" style="38" customWidth="1"/>
    <col min="14864" max="14866" width="27.140625" style="38" bestFit="1" customWidth="1"/>
    <col min="14867" max="14867" width="17.7109375" style="38" bestFit="1" customWidth="1"/>
    <col min="14868" max="14868" width="14" style="38" bestFit="1" customWidth="1"/>
    <col min="14869" max="14869" width="17.42578125" style="38" bestFit="1" customWidth="1"/>
    <col min="14870" max="14870" width="14.28515625" style="38" bestFit="1" customWidth="1"/>
    <col min="14871" max="14871" width="17.42578125" style="38" bestFit="1" customWidth="1"/>
    <col min="14872" max="14872" width="14.28515625" style="38" bestFit="1" customWidth="1"/>
    <col min="14873" max="14873" width="17.42578125" style="38" bestFit="1" customWidth="1"/>
    <col min="14874" max="14874" width="14.28515625" style="38" bestFit="1" customWidth="1"/>
    <col min="14875" max="14875" width="17.7109375" style="38" bestFit="1" customWidth="1"/>
    <col min="14876" max="14876" width="14.5703125" style="38" bestFit="1" customWidth="1"/>
    <col min="14877" max="14877" width="17.42578125" style="38" bestFit="1" customWidth="1"/>
    <col min="14878" max="14878" width="14.28515625" style="38" bestFit="1" customWidth="1"/>
    <col min="14879" max="14879" width="17.42578125" style="38" bestFit="1" customWidth="1"/>
    <col min="14880" max="14880" width="14.28515625" style="38" bestFit="1" customWidth="1"/>
    <col min="14881" max="14881" width="15.42578125" style="38" bestFit="1" customWidth="1"/>
    <col min="14882" max="14882" width="12.42578125" style="38" bestFit="1" customWidth="1"/>
    <col min="14883" max="14883" width="15.140625" style="38" bestFit="1" customWidth="1"/>
    <col min="14884" max="14884" width="12.140625" style="38" bestFit="1" customWidth="1"/>
    <col min="14885" max="14885" width="14.42578125" style="38" bestFit="1" customWidth="1"/>
    <col min="14886" max="15104" width="11.42578125" style="38"/>
    <col min="15105" max="15105" width="2" style="38" customWidth="1"/>
    <col min="15106" max="15106" width="29.5703125" style="38" customWidth="1"/>
    <col min="15107" max="15107" width="31.28515625" style="38" bestFit="1" customWidth="1"/>
    <col min="15108" max="15112" width="16.140625" style="38" customWidth="1"/>
    <col min="15113" max="15113" width="21.140625" style="38" customWidth="1"/>
    <col min="15114" max="15119" width="16.140625" style="38" customWidth="1"/>
    <col min="15120" max="15122" width="27.140625" style="38" bestFit="1" customWidth="1"/>
    <col min="15123" max="15123" width="17.7109375" style="38" bestFit="1" customWidth="1"/>
    <col min="15124" max="15124" width="14" style="38" bestFit="1" customWidth="1"/>
    <col min="15125" max="15125" width="17.42578125" style="38" bestFit="1" customWidth="1"/>
    <col min="15126" max="15126" width="14.28515625" style="38" bestFit="1" customWidth="1"/>
    <col min="15127" max="15127" width="17.42578125" style="38" bestFit="1" customWidth="1"/>
    <col min="15128" max="15128" width="14.28515625" style="38" bestFit="1" customWidth="1"/>
    <col min="15129" max="15129" width="17.42578125" style="38" bestFit="1" customWidth="1"/>
    <col min="15130" max="15130" width="14.28515625" style="38" bestFit="1" customWidth="1"/>
    <col min="15131" max="15131" width="17.7109375" style="38" bestFit="1" customWidth="1"/>
    <col min="15132" max="15132" width="14.5703125" style="38" bestFit="1" customWidth="1"/>
    <col min="15133" max="15133" width="17.42578125" style="38" bestFit="1" customWidth="1"/>
    <col min="15134" max="15134" width="14.28515625" style="38" bestFit="1" customWidth="1"/>
    <col min="15135" max="15135" width="17.42578125" style="38" bestFit="1" customWidth="1"/>
    <col min="15136" max="15136" width="14.28515625" style="38" bestFit="1" customWidth="1"/>
    <col min="15137" max="15137" width="15.42578125" style="38" bestFit="1" customWidth="1"/>
    <col min="15138" max="15138" width="12.42578125" style="38" bestFit="1" customWidth="1"/>
    <col min="15139" max="15139" width="15.140625" style="38" bestFit="1" customWidth="1"/>
    <col min="15140" max="15140" width="12.140625" style="38" bestFit="1" customWidth="1"/>
    <col min="15141" max="15141" width="14.42578125" style="38" bestFit="1" customWidth="1"/>
    <col min="15142" max="15360" width="11.42578125" style="38"/>
    <col min="15361" max="15361" width="2" style="38" customWidth="1"/>
    <col min="15362" max="15362" width="29.5703125" style="38" customWidth="1"/>
    <col min="15363" max="15363" width="31.28515625" style="38" bestFit="1" customWidth="1"/>
    <col min="15364" max="15368" width="16.140625" style="38" customWidth="1"/>
    <col min="15369" max="15369" width="21.140625" style="38" customWidth="1"/>
    <col min="15370" max="15375" width="16.140625" style="38" customWidth="1"/>
    <col min="15376" max="15378" width="27.140625" style="38" bestFit="1" customWidth="1"/>
    <col min="15379" max="15379" width="17.7109375" style="38" bestFit="1" customWidth="1"/>
    <col min="15380" max="15380" width="14" style="38" bestFit="1" customWidth="1"/>
    <col min="15381" max="15381" width="17.42578125" style="38" bestFit="1" customWidth="1"/>
    <col min="15382" max="15382" width="14.28515625" style="38" bestFit="1" customWidth="1"/>
    <col min="15383" max="15383" width="17.42578125" style="38" bestFit="1" customWidth="1"/>
    <col min="15384" max="15384" width="14.28515625" style="38" bestFit="1" customWidth="1"/>
    <col min="15385" max="15385" width="17.42578125" style="38" bestFit="1" customWidth="1"/>
    <col min="15386" max="15386" width="14.28515625" style="38" bestFit="1" customWidth="1"/>
    <col min="15387" max="15387" width="17.7109375" style="38" bestFit="1" customWidth="1"/>
    <col min="15388" max="15388" width="14.5703125" style="38" bestFit="1" customWidth="1"/>
    <col min="15389" max="15389" width="17.42578125" style="38" bestFit="1" customWidth="1"/>
    <col min="15390" max="15390" width="14.28515625" style="38" bestFit="1" customWidth="1"/>
    <col min="15391" max="15391" width="17.42578125" style="38" bestFit="1" customWidth="1"/>
    <col min="15392" max="15392" width="14.28515625" style="38" bestFit="1" customWidth="1"/>
    <col min="15393" max="15393" width="15.42578125" style="38" bestFit="1" customWidth="1"/>
    <col min="15394" max="15394" width="12.42578125" style="38" bestFit="1" customWidth="1"/>
    <col min="15395" max="15395" width="15.140625" style="38" bestFit="1" customWidth="1"/>
    <col min="15396" max="15396" width="12.140625" style="38" bestFit="1" customWidth="1"/>
    <col min="15397" max="15397" width="14.42578125" style="38" bestFit="1" customWidth="1"/>
    <col min="15398" max="15616" width="11.42578125" style="38"/>
    <col min="15617" max="15617" width="2" style="38" customWidth="1"/>
    <col min="15618" max="15618" width="29.5703125" style="38" customWidth="1"/>
    <col min="15619" max="15619" width="31.28515625" style="38" bestFit="1" customWidth="1"/>
    <col min="15620" max="15624" width="16.140625" style="38" customWidth="1"/>
    <col min="15625" max="15625" width="21.140625" style="38" customWidth="1"/>
    <col min="15626" max="15631" width="16.140625" style="38" customWidth="1"/>
    <col min="15632" max="15634" width="27.140625" style="38" bestFit="1" customWidth="1"/>
    <col min="15635" max="15635" width="17.7109375" style="38" bestFit="1" customWidth="1"/>
    <col min="15636" max="15636" width="14" style="38" bestFit="1" customWidth="1"/>
    <col min="15637" max="15637" width="17.42578125" style="38" bestFit="1" customWidth="1"/>
    <col min="15638" max="15638" width="14.28515625" style="38" bestFit="1" customWidth="1"/>
    <col min="15639" max="15639" width="17.42578125" style="38" bestFit="1" customWidth="1"/>
    <col min="15640" max="15640" width="14.28515625" style="38" bestFit="1" customWidth="1"/>
    <col min="15641" max="15641" width="17.42578125" style="38" bestFit="1" customWidth="1"/>
    <col min="15642" max="15642" width="14.28515625" style="38" bestFit="1" customWidth="1"/>
    <col min="15643" max="15643" width="17.7109375" style="38" bestFit="1" customWidth="1"/>
    <col min="15644" max="15644" width="14.5703125" style="38" bestFit="1" customWidth="1"/>
    <col min="15645" max="15645" width="17.42578125" style="38" bestFit="1" customWidth="1"/>
    <col min="15646" max="15646" width="14.28515625" style="38" bestFit="1" customWidth="1"/>
    <col min="15647" max="15647" width="17.42578125" style="38" bestFit="1" customWidth="1"/>
    <col min="15648" max="15648" width="14.28515625" style="38" bestFit="1" customWidth="1"/>
    <col min="15649" max="15649" width="15.42578125" style="38" bestFit="1" customWidth="1"/>
    <col min="15650" max="15650" width="12.42578125" style="38" bestFit="1" customWidth="1"/>
    <col min="15651" max="15651" width="15.140625" style="38" bestFit="1" customWidth="1"/>
    <col min="15652" max="15652" width="12.140625" style="38" bestFit="1" customWidth="1"/>
    <col min="15653" max="15653" width="14.42578125" style="38" bestFit="1" customWidth="1"/>
    <col min="15654" max="15872" width="11.42578125" style="38"/>
    <col min="15873" max="15873" width="2" style="38" customWidth="1"/>
    <col min="15874" max="15874" width="29.5703125" style="38" customWidth="1"/>
    <col min="15875" max="15875" width="31.28515625" style="38" bestFit="1" customWidth="1"/>
    <col min="15876" max="15880" width="16.140625" style="38" customWidth="1"/>
    <col min="15881" max="15881" width="21.140625" style="38" customWidth="1"/>
    <col min="15882" max="15887" width="16.140625" style="38" customWidth="1"/>
    <col min="15888" max="15890" width="27.140625" style="38" bestFit="1" customWidth="1"/>
    <col min="15891" max="15891" width="17.7109375" style="38" bestFit="1" customWidth="1"/>
    <col min="15892" max="15892" width="14" style="38" bestFit="1" customWidth="1"/>
    <col min="15893" max="15893" width="17.42578125" style="38" bestFit="1" customWidth="1"/>
    <col min="15894" max="15894" width="14.28515625" style="38" bestFit="1" customWidth="1"/>
    <col min="15895" max="15895" width="17.42578125" style="38" bestFit="1" customWidth="1"/>
    <col min="15896" max="15896" width="14.28515625" style="38" bestFit="1" customWidth="1"/>
    <col min="15897" max="15897" width="17.42578125" style="38" bestFit="1" customWidth="1"/>
    <col min="15898" max="15898" width="14.28515625" style="38" bestFit="1" customWidth="1"/>
    <col min="15899" max="15899" width="17.7109375" style="38" bestFit="1" customWidth="1"/>
    <col min="15900" max="15900" width="14.5703125" style="38" bestFit="1" customWidth="1"/>
    <col min="15901" max="15901" width="17.42578125" style="38" bestFit="1" customWidth="1"/>
    <col min="15902" max="15902" width="14.28515625" style="38" bestFit="1" customWidth="1"/>
    <col min="15903" max="15903" width="17.42578125" style="38" bestFit="1" customWidth="1"/>
    <col min="15904" max="15904" width="14.28515625" style="38" bestFit="1" customWidth="1"/>
    <col min="15905" max="15905" width="15.42578125" style="38" bestFit="1" customWidth="1"/>
    <col min="15906" max="15906" width="12.42578125" style="38" bestFit="1" customWidth="1"/>
    <col min="15907" max="15907" width="15.140625" style="38" bestFit="1" customWidth="1"/>
    <col min="15908" max="15908" width="12.140625" style="38" bestFit="1" customWidth="1"/>
    <col min="15909" max="15909" width="14.42578125" style="38" bestFit="1" customWidth="1"/>
    <col min="15910" max="16128" width="11.42578125" style="38"/>
    <col min="16129" max="16129" width="2" style="38" customWidth="1"/>
    <col min="16130" max="16130" width="29.5703125" style="38" customWidth="1"/>
    <col min="16131" max="16131" width="31.28515625" style="38" bestFit="1" customWidth="1"/>
    <col min="16132" max="16136" width="16.140625" style="38" customWidth="1"/>
    <col min="16137" max="16137" width="21.140625" style="38" customWidth="1"/>
    <col min="16138" max="16143" width="16.140625" style="38" customWidth="1"/>
    <col min="16144" max="16146" width="27.140625" style="38" bestFit="1" customWidth="1"/>
    <col min="16147" max="16147" width="17.7109375" style="38" bestFit="1" customWidth="1"/>
    <col min="16148" max="16148" width="14" style="38" bestFit="1" customWidth="1"/>
    <col min="16149" max="16149" width="17.42578125" style="38" bestFit="1" customWidth="1"/>
    <col min="16150" max="16150" width="14.28515625" style="38" bestFit="1" customWidth="1"/>
    <col min="16151" max="16151" width="17.42578125" style="38" bestFit="1" customWidth="1"/>
    <col min="16152" max="16152" width="14.28515625" style="38" bestFit="1" customWidth="1"/>
    <col min="16153" max="16153" width="17.42578125" style="38" bestFit="1" customWidth="1"/>
    <col min="16154" max="16154" width="14.28515625" style="38" bestFit="1" customWidth="1"/>
    <col min="16155" max="16155" width="17.7109375" style="38" bestFit="1" customWidth="1"/>
    <col min="16156" max="16156" width="14.5703125" style="38" bestFit="1" customWidth="1"/>
    <col min="16157" max="16157" width="17.42578125" style="38" bestFit="1" customWidth="1"/>
    <col min="16158" max="16158" width="14.28515625" style="38" bestFit="1" customWidth="1"/>
    <col min="16159" max="16159" width="17.42578125" style="38" bestFit="1" customWidth="1"/>
    <col min="16160" max="16160" width="14.28515625" style="38" bestFit="1" customWidth="1"/>
    <col min="16161" max="16161" width="15.42578125" style="38" bestFit="1" customWidth="1"/>
    <col min="16162" max="16162" width="12.42578125" style="38" bestFit="1" customWidth="1"/>
    <col min="16163" max="16163" width="15.140625" style="38" bestFit="1" customWidth="1"/>
    <col min="16164" max="16164" width="12.140625" style="38" bestFit="1" customWidth="1"/>
    <col min="16165" max="16165" width="14.42578125" style="38" bestFit="1" customWidth="1"/>
    <col min="16166" max="16384" width="11.42578125" style="38"/>
  </cols>
  <sheetData>
    <row r="1" spans="1:15" ht="24.75" customHeight="1" x14ac:dyDescent="0.2">
      <c r="A1" s="259"/>
      <c r="B1" s="809" t="s">
        <v>161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  <c r="N1" s="809"/>
      <c r="O1" s="809"/>
    </row>
    <row r="2" spans="1:15" ht="13.5" thickBot="1" x14ac:dyDescent="0.25">
      <c r="B2" s="261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</row>
    <row r="3" spans="1:15" s="259" customFormat="1" ht="13.5" thickTop="1" x14ac:dyDescent="0.2">
      <c r="A3" s="260"/>
      <c r="B3" s="810" t="s">
        <v>32</v>
      </c>
      <c r="C3" s="812" t="s">
        <v>33</v>
      </c>
      <c r="D3" s="814" t="s">
        <v>34</v>
      </c>
      <c r="E3" s="815"/>
      <c r="F3" s="815"/>
      <c r="G3" s="816" t="s">
        <v>35</v>
      </c>
      <c r="H3" s="817"/>
      <c r="I3" s="817"/>
      <c r="J3" s="817"/>
      <c r="K3" s="817"/>
      <c r="L3" s="817"/>
      <c r="M3" s="817"/>
      <c r="N3" s="817"/>
      <c r="O3" s="818"/>
    </row>
    <row r="4" spans="1:15" s="259" customFormat="1" ht="77.25" thickBot="1" x14ac:dyDescent="0.25">
      <c r="A4" s="260"/>
      <c r="B4" s="811"/>
      <c r="C4" s="813"/>
      <c r="D4" s="12" t="s">
        <v>36</v>
      </c>
      <c r="E4" s="263" t="s">
        <v>37</v>
      </c>
      <c r="F4" s="264" t="s">
        <v>38</v>
      </c>
      <c r="G4" s="265" t="s">
        <v>39</v>
      </c>
      <c r="H4" s="266" t="s">
        <v>40</v>
      </c>
      <c r="I4" s="266" t="s">
        <v>41</v>
      </c>
      <c r="J4" s="266" t="s">
        <v>42</v>
      </c>
      <c r="K4" s="267" t="s">
        <v>43</v>
      </c>
      <c r="L4" s="266" t="s">
        <v>147</v>
      </c>
      <c r="M4" s="266" t="s">
        <v>148</v>
      </c>
      <c r="N4" s="266" t="s">
        <v>44</v>
      </c>
      <c r="O4" s="268" t="s">
        <v>45</v>
      </c>
    </row>
    <row r="5" spans="1:15" s="259" customFormat="1" ht="13.5" thickTop="1" x14ac:dyDescent="0.2">
      <c r="A5" s="260"/>
      <c r="B5" s="808" t="s">
        <v>46</v>
      </c>
      <c r="C5" s="269" t="s">
        <v>162</v>
      </c>
      <c r="D5" s="270">
        <v>59000</v>
      </c>
      <c r="E5" s="271">
        <v>0</v>
      </c>
      <c r="F5" s="272">
        <v>59000</v>
      </c>
      <c r="G5" s="273">
        <v>0</v>
      </c>
      <c r="H5" s="271">
        <v>0</v>
      </c>
      <c r="I5" s="271">
        <v>0</v>
      </c>
      <c r="J5" s="271">
        <v>0</v>
      </c>
      <c r="K5" s="271">
        <v>12945</v>
      </c>
      <c r="L5" s="271">
        <v>195</v>
      </c>
      <c r="M5" s="271">
        <v>12750</v>
      </c>
      <c r="N5" s="271">
        <v>0</v>
      </c>
      <c r="O5" s="274">
        <v>0</v>
      </c>
    </row>
    <row r="6" spans="1:15" s="259" customFormat="1" x14ac:dyDescent="0.2">
      <c r="A6" s="260"/>
      <c r="B6" s="800"/>
      <c r="C6" s="275" t="s">
        <v>163</v>
      </c>
      <c r="D6" s="270">
        <v>8810.14</v>
      </c>
      <c r="E6" s="276">
        <v>0</v>
      </c>
      <c r="F6" s="277">
        <v>8810.14</v>
      </c>
      <c r="G6" s="278">
        <v>0</v>
      </c>
      <c r="H6" s="276">
        <v>0</v>
      </c>
      <c r="I6" s="276">
        <v>0</v>
      </c>
      <c r="J6" s="276">
        <v>0</v>
      </c>
      <c r="K6" s="276">
        <v>1870.97</v>
      </c>
      <c r="L6" s="276">
        <v>0</v>
      </c>
      <c r="M6" s="276">
        <v>1870.97</v>
      </c>
      <c r="N6" s="276">
        <v>0</v>
      </c>
      <c r="O6" s="279">
        <v>0</v>
      </c>
    </row>
    <row r="7" spans="1:15" s="259" customFormat="1" x14ac:dyDescent="0.2">
      <c r="A7" s="260"/>
      <c r="B7" s="801"/>
      <c r="C7" s="275" t="s">
        <v>158</v>
      </c>
      <c r="D7" s="270">
        <v>1327744.99</v>
      </c>
      <c r="E7" s="276">
        <v>0</v>
      </c>
      <c r="F7" s="277">
        <v>1327744.99</v>
      </c>
      <c r="G7" s="278">
        <v>0</v>
      </c>
      <c r="H7" s="276">
        <v>0</v>
      </c>
      <c r="I7" s="276">
        <v>0</v>
      </c>
      <c r="J7" s="276">
        <v>0</v>
      </c>
      <c r="K7" s="276">
        <v>2105.5</v>
      </c>
      <c r="L7" s="276">
        <v>0</v>
      </c>
      <c r="M7" s="276">
        <v>2105.5</v>
      </c>
      <c r="N7" s="276">
        <v>0</v>
      </c>
      <c r="O7" s="279">
        <v>0</v>
      </c>
    </row>
    <row r="8" spans="1:15" s="259" customFormat="1" x14ac:dyDescent="0.2">
      <c r="A8" s="260"/>
      <c r="B8" s="802" t="s">
        <v>50</v>
      </c>
      <c r="C8" s="803"/>
      <c r="D8" s="45">
        <v>1395555.13</v>
      </c>
      <c r="E8" s="46">
        <v>0</v>
      </c>
      <c r="F8" s="45">
        <v>1395555.13</v>
      </c>
      <c r="G8" s="280">
        <v>0</v>
      </c>
      <c r="H8" s="45">
        <v>0</v>
      </c>
      <c r="I8" s="91">
        <v>0</v>
      </c>
      <c r="J8" s="281">
        <v>0</v>
      </c>
      <c r="K8" s="45">
        <v>16921.47</v>
      </c>
      <c r="L8" s="42">
        <v>195</v>
      </c>
      <c r="M8" s="42">
        <v>16726.47</v>
      </c>
      <c r="N8" s="42">
        <v>0</v>
      </c>
      <c r="O8" s="133">
        <v>0</v>
      </c>
    </row>
    <row r="9" spans="1:15" s="259" customFormat="1" x14ac:dyDescent="0.2">
      <c r="A9" s="260"/>
      <c r="B9" s="799" t="s">
        <v>51</v>
      </c>
      <c r="C9" s="275" t="s">
        <v>162</v>
      </c>
      <c r="D9" s="270">
        <v>296965</v>
      </c>
      <c r="E9" s="276">
        <v>78040</v>
      </c>
      <c r="F9" s="277">
        <v>218925</v>
      </c>
      <c r="G9" s="278">
        <v>1575.75</v>
      </c>
      <c r="H9" s="276">
        <v>0</v>
      </c>
      <c r="I9" s="276">
        <v>1339.81</v>
      </c>
      <c r="J9" s="276">
        <v>6965.62</v>
      </c>
      <c r="K9" s="276">
        <v>0</v>
      </c>
      <c r="L9" s="276">
        <v>0</v>
      </c>
      <c r="M9" s="276">
        <v>0</v>
      </c>
      <c r="N9" s="276">
        <v>381.63</v>
      </c>
      <c r="O9" s="279">
        <v>28.599999999999998</v>
      </c>
    </row>
    <row r="10" spans="1:15" s="259" customFormat="1" x14ac:dyDescent="0.2">
      <c r="A10" s="260"/>
      <c r="B10" s="800"/>
      <c r="C10" s="275" t="s">
        <v>163</v>
      </c>
      <c r="D10" s="270">
        <v>0</v>
      </c>
      <c r="E10" s="276">
        <v>0</v>
      </c>
      <c r="F10" s="277">
        <v>0</v>
      </c>
      <c r="G10" s="278">
        <v>0</v>
      </c>
      <c r="H10" s="276">
        <v>0</v>
      </c>
      <c r="I10" s="276">
        <v>35</v>
      </c>
      <c r="J10" s="276">
        <v>6.61</v>
      </c>
      <c r="K10" s="276">
        <v>0</v>
      </c>
      <c r="L10" s="276">
        <v>0</v>
      </c>
      <c r="M10" s="276">
        <v>0</v>
      </c>
      <c r="N10" s="276">
        <v>0</v>
      </c>
      <c r="O10" s="279">
        <v>31.37</v>
      </c>
    </row>
    <row r="11" spans="1:15" s="259" customFormat="1" x14ac:dyDescent="0.2">
      <c r="A11" s="260"/>
      <c r="B11" s="800"/>
      <c r="C11" s="275" t="s">
        <v>164</v>
      </c>
      <c r="D11" s="270">
        <v>0</v>
      </c>
      <c r="E11" s="276">
        <v>0</v>
      </c>
      <c r="F11" s="277">
        <v>0</v>
      </c>
      <c r="G11" s="278">
        <v>0</v>
      </c>
      <c r="H11" s="276">
        <v>0</v>
      </c>
      <c r="I11" s="276">
        <v>0</v>
      </c>
      <c r="J11" s="276">
        <v>200</v>
      </c>
      <c r="K11" s="276">
        <v>0</v>
      </c>
      <c r="L11" s="276">
        <v>0</v>
      </c>
      <c r="M11" s="276">
        <v>0</v>
      </c>
      <c r="N11" s="276">
        <v>0</v>
      </c>
      <c r="O11" s="279">
        <v>0</v>
      </c>
    </row>
    <row r="12" spans="1:15" s="259" customFormat="1" x14ac:dyDescent="0.2">
      <c r="A12" s="260"/>
      <c r="B12" s="801"/>
      <c r="C12" s="275" t="s">
        <v>165</v>
      </c>
      <c r="D12" s="270">
        <v>0</v>
      </c>
      <c r="E12" s="276">
        <v>0</v>
      </c>
      <c r="F12" s="277">
        <v>0</v>
      </c>
      <c r="G12" s="278">
        <v>0</v>
      </c>
      <c r="H12" s="276">
        <v>0</v>
      </c>
      <c r="I12" s="276">
        <v>0</v>
      </c>
      <c r="J12" s="276">
        <v>12</v>
      </c>
      <c r="K12" s="276">
        <v>0</v>
      </c>
      <c r="L12" s="276">
        <v>0</v>
      </c>
      <c r="M12" s="276">
        <v>0</v>
      </c>
      <c r="N12" s="276">
        <v>0</v>
      </c>
      <c r="O12" s="279">
        <v>0</v>
      </c>
    </row>
    <row r="13" spans="1:15" s="259" customFormat="1" x14ac:dyDescent="0.2">
      <c r="A13" s="260"/>
      <c r="B13" s="802" t="s">
        <v>50</v>
      </c>
      <c r="C13" s="803"/>
      <c r="D13" s="69">
        <v>296965</v>
      </c>
      <c r="E13" s="68">
        <v>78040</v>
      </c>
      <c r="F13" s="87">
        <v>218925</v>
      </c>
      <c r="G13" s="119">
        <v>1575.75</v>
      </c>
      <c r="H13" s="68">
        <v>0</v>
      </c>
      <c r="I13" s="68">
        <v>1374.81</v>
      </c>
      <c r="J13" s="68">
        <v>7184.23</v>
      </c>
      <c r="K13" s="68">
        <v>0</v>
      </c>
      <c r="L13" s="68">
        <v>0</v>
      </c>
      <c r="M13" s="68">
        <v>0</v>
      </c>
      <c r="N13" s="68">
        <v>381.63</v>
      </c>
      <c r="O13" s="282">
        <v>59.97</v>
      </c>
    </row>
    <row r="14" spans="1:15" s="259" customFormat="1" x14ac:dyDescent="0.2">
      <c r="A14" s="260"/>
      <c r="B14" s="799" t="s">
        <v>68</v>
      </c>
      <c r="C14" s="275" t="s">
        <v>162</v>
      </c>
      <c r="D14" s="283">
        <v>52658934.760000005</v>
      </c>
      <c r="E14" s="276">
        <v>52405302.160000011</v>
      </c>
      <c r="F14" s="277">
        <v>253632.6</v>
      </c>
      <c r="G14" s="278">
        <v>241852.84</v>
      </c>
      <c r="H14" s="276">
        <v>0</v>
      </c>
      <c r="I14" s="276">
        <v>40456</v>
      </c>
      <c r="J14" s="276">
        <v>177348.43000000002</v>
      </c>
      <c r="K14" s="276">
        <v>67335.399999999994</v>
      </c>
      <c r="L14" s="276">
        <v>0</v>
      </c>
      <c r="M14" s="276">
        <v>67335.399999999994</v>
      </c>
      <c r="N14" s="276">
        <v>0</v>
      </c>
      <c r="O14" s="279">
        <v>0.97000000000000008</v>
      </c>
    </row>
    <row r="15" spans="1:15" s="259" customFormat="1" x14ac:dyDescent="0.2">
      <c r="A15" s="260"/>
      <c r="B15" s="801"/>
      <c r="C15" s="275" t="s">
        <v>164</v>
      </c>
      <c r="D15" s="283">
        <v>2382988.1</v>
      </c>
      <c r="E15" s="276">
        <v>2337488.1</v>
      </c>
      <c r="F15" s="277">
        <v>45500</v>
      </c>
      <c r="G15" s="278">
        <v>0</v>
      </c>
      <c r="H15" s="276">
        <v>0</v>
      </c>
      <c r="I15" s="276">
        <v>0</v>
      </c>
      <c r="J15" s="276">
        <v>216912.74</v>
      </c>
      <c r="K15" s="276">
        <v>70000</v>
      </c>
      <c r="L15" s="276">
        <v>0</v>
      </c>
      <c r="M15" s="276">
        <v>70000</v>
      </c>
      <c r="N15" s="276">
        <v>0</v>
      </c>
      <c r="O15" s="279">
        <v>0</v>
      </c>
    </row>
    <row r="16" spans="1:15" s="259" customFormat="1" x14ac:dyDescent="0.2">
      <c r="A16" s="260"/>
      <c r="B16" s="802" t="s">
        <v>50</v>
      </c>
      <c r="C16" s="803"/>
      <c r="D16" s="69">
        <v>55041922.860000007</v>
      </c>
      <c r="E16" s="68">
        <v>54742790.260000013</v>
      </c>
      <c r="F16" s="87">
        <v>299132.59999999998</v>
      </c>
      <c r="G16" s="119">
        <v>241852.84</v>
      </c>
      <c r="H16" s="68">
        <v>0</v>
      </c>
      <c r="I16" s="68">
        <v>40456</v>
      </c>
      <c r="J16" s="68">
        <v>394261.17000000004</v>
      </c>
      <c r="K16" s="68">
        <v>137335.4</v>
      </c>
      <c r="L16" s="68">
        <v>0</v>
      </c>
      <c r="M16" s="68">
        <v>137335.4</v>
      </c>
      <c r="N16" s="68">
        <v>0</v>
      </c>
      <c r="O16" s="282">
        <v>0.97000000000000008</v>
      </c>
    </row>
    <row r="17" spans="1:15" s="259" customFormat="1" x14ac:dyDescent="0.2">
      <c r="A17" s="260"/>
      <c r="B17" s="284" t="s">
        <v>84</v>
      </c>
      <c r="C17" s="275" t="s">
        <v>162</v>
      </c>
      <c r="D17" s="270">
        <v>274764.23</v>
      </c>
      <c r="E17" s="276">
        <v>261271.31</v>
      </c>
      <c r="F17" s="277">
        <v>13492.92</v>
      </c>
      <c r="G17" s="278">
        <v>0</v>
      </c>
      <c r="H17" s="276">
        <v>0</v>
      </c>
      <c r="I17" s="276">
        <v>0</v>
      </c>
      <c r="J17" s="276">
        <v>350.44</v>
      </c>
      <c r="K17" s="276">
        <v>1129</v>
      </c>
      <c r="L17" s="276">
        <v>0</v>
      </c>
      <c r="M17" s="276">
        <v>1129</v>
      </c>
      <c r="N17" s="276">
        <v>0</v>
      </c>
      <c r="O17" s="279">
        <v>0</v>
      </c>
    </row>
    <row r="18" spans="1:15" s="259" customFormat="1" x14ac:dyDescent="0.2">
      <c r="A18" s="260"/>
      <c r="B18" s="802" t="s">
        <v>50</v>
      </c>
      <c r="C18" s="803"/>
      <c r="D18" s="69">
        <v>274764.23</v>
      </c>
      <c r="E18" s="68">
        <v>261271.31</v>
      </c>
      <c r="F18" s="87">
        <v>13492.92</v>
      </c>
      <c r="G18" s="119">
        <v>0</v>
      </c>
      <c r="H18" s="68">
        <v>0</v>
      </c>
      <c r="I18" s="68">
        <v>0</v>
      </c>
      <c r="J18" s="68">
        <v>350.44</v>
      </c>
      <c r="K18" s="68">
        <v>1129</v>
      </c>
      <c r="L18" s="68">
        <v>0</v>
      </c>
      <c r="M18" s="68">
        <v>1129</v>
      </c>
      <c r="N18" s="68">
        <v>0</v>
      </c>
      <c r="O18" s="282">
        <v>0</v>
      </c>
    </row>
    <row r="19" spans="1:15" s="259" customFormat="1" x14ac:dyDescent="0.2">
      <c r="A19" s="260"/>
      <c r="B19" s="799" t="s">
        <v>101</v>
      </c>
      <c r="C19" s="275" t="s">
        <v>162</v>
      </c>
      <c r="D19" s="270">
        <v>238764.25</v>
      </c>
      <c r="E19" s="276">
        <v>6300</v>
      </c>
      <c r="F19" s="277">
        <v>232464.25</v>
      </c>
      <c r="G19" s="278">
        <v>0</v>
      </c>
      <c r="H19" s="276">
        <v>0</v>
      </c>
      <c r="I19" s="276">
        <v>0</v>
      </c>
      <c r="J19" s="276">
        <v>9</v>
      </c>
      <c r="K19" s="276">
        <v>19366.36</v>
      </c>
      <c r="L19" s="276">
        <v>1111</v>
      </c>
      <c r="M19" s="276">
        <v>18255.36</v>
      </c>
      <c r="N19" s="276">
        <v>0</v>
      </c>
      <c r="O19" s="279">
        <v>0</v>
      </c>
    </row>
    <row r="20" spans="1:15" s="259" customFormat="1" x14ac:dyDescent="0.2">
      <c r="A20" s="260"/>
      <c r="B20" s="800"/>
      <c r="C20" s="275" t="s">
        <v>163</v>
      </c>
      <c r="D20" s="270">
        <v>3250</v>
      </c>
      <c r="E20" s="276">
        <v>0</v>
      </c>
      <c r="F20" s="277">
        <v>3250</v>
      </c>
      <c r="G20" s="278">
        <v>0</v>
      </c>
      <c r="H20" s="276">
        <v>0</v>
      </c>
      <c r="I20" s="276">
        <v>0</v>
      </c>
      <c r="J20" s="276">
        <v>0</v>
      </c>
      <c r="K20" s="276">
        <v>150</v>
      </c>
      <c r="L20" s="276">
        <v>0</v>
      </c>
      <c r="M20" s="276">
        <v>150</v>
      </c>
      <c r="N20" s="276">
        <v>0</v>
      </c>
      <c r="O20" s="279">
        <v>0</v>
      </c>
    </row>
    <row r="21" spans="1:15" s="259" customFormat="1" x14ac:dyDescent="0.2">
      <c r="A21" s="260"/>
      <c r="B21" s="800"/>
      <c r="C21" s="275" t="s">
        <v>164</v>
      </c>
      <c r="D21" s="270">
        <v>217.33</v>
      </c>
      <c r="E21" s="276">
        <v>0</v>
      </c>
      <c r="F21" s="277">
        <v>217.33</v>
      </c>
      <c r="G21" s="278">
        <v>0</v>
      </c>
      <c r="H21" s="276">
        <v>0</v>
      </c>
      <c r="I21" s="276">
        <v>0</v>
      </c>
      <c r="J21" s="276">
        <v>0</v>
      </c>
      <c r="K21" s="276">
        <v>40.42</v>
      </c>
      <c r="L21" s="276">
        <v>24</v>
      </c>
      <c r="M21" s="276">
        <v>16.420000000000002</v>
      </c>
      <c r="N21" s="276">
        <v>0</v>
      </c>
      <c r="O21" s="279">
        <v>0</v>
      </c>
    </row>
    <row r="22" spans="1:15" s="259" customFormat="1" x14ac:dyDescent="0.2">
      <c r="A22" s="260"/>
      <c r="B22" s="800"/>
      <c r="C22" s="275" t="s">
        <v>165</v>
      </c>
      <c r="D22" s="270">
        <v>0</v>
      </c>
      <c r="E22" s="276">
        <v>0</v>
      </c>
      <c r="F22" s="277">
        <v>0</v>
      </c>
      <c r="G22" s="278">
        <v>0</v>
      </c>
      <c r="H22" s="276">
        <v>0</v>
      </c>
      <c r="I22" s="276">
        <v>0</v>
      </c>
      <c r="J22" s="276">
        <v>0</v>
      </c>
      <c r="K22" s="276">
        <v>245</v>
      </c>
      <c r="L22" s="276">
        <v>5</v>
      </c>
      <c r="M22" s="276">
        <v>240</v>
      </c>
      <c r="N22" s="276">
        <v>0</v>
      </c>
      <c r="O22" s="279">
        <v>0</v>
      </c>
    </row>
    <row r="23" spans="1:15" s="259" customFormat="1" x14ac:dyDescent="0.2">
      <c r="A23" s="260"/>
      <c r="B23" s="801"/>
      <c r="C23" s="275" t="s">
        <v>158</v>
      </c>
      <c r="D23" s="270">
        <v>643.35</v>
      </c>
      <c r="E23" s="285">
        <v>0</v>
      </c>
      <c r="F23" s="286">
        <v>643.35</v>
      </c>
      <c r="G23" s="287">
        <v>0</v>
      </c>
      <c r="H23" s="285">
        <v>0</v>
      </c>
      <c r="I23" s="285">
        <v>0</v>
      </c>
      <c r="J23" s="285">
        <v>0</v>
      </c>
      <c r="K23" s="285">
        <v>5082.67</v>
      </c>
      <c r="L23" s="285">
        <v>5020</v>
      </c>
      <c r="M23" s="285">
        <v>62.670000000000258</v>
      </c>
      <c r="N23" s="285">
        <v>0</v>
      </c>
      <c r="O23" s="288">
        <v>0</v>
      </c>
    </row>
    <row r="24" spans="1:15" s="259" customFormat="1" x14ac:dyDescent="0.2">
      <c r="A24" s="260"/>
      <c r="B24" s="802" t="s">
        <v>50</v>
      </c>
      <c r="C24" s="803"/>
      <c r="D24" s="69">
        <v>242874.93</v>
      </c>
      <c r="E24" s="68">
        <v>6300</v>
      </c>
      <c r="F24" s="87">
        <v>236574.93</v>
      </c>
      <c r="G24" s="119">
        <v>0</v>
      </c>
      <c r="H24" s="68">
        <v>0</v>
      </c>
      <c r="I24" s="68">
        <v>0</v>
      </c>
      <c r="J24" s="68">
        <v>9</v>
      </c>
      <c r="K24" s="68">
        <v>24884.449999999997</v>
      </c>
      <c r="L24" s="68">
        <v>6160</v>
      </c>
      <c r="M24" s="68">
        <v>18724.45</v>
      </c>
      <c r="N24" s="68">
        <v>0</v>
      </c>
      <c r="O24" s="282">
        <v>0</v>
      </c>
    </row>
    <row r="25" spans="1:15" s="259" customFormat="1" ht="13.5" thickBot="1" x14ac:dyDescent="0.25">
      <c r="A25" s="260"/>
      <c r="B25" s="804" t="s">
        <v>95</v>
      </c>
      <c r="C25" s="805"/>
      <c r="D25" s="121">
        <f>D24+D18+D16+D13+D8</f>
        <v>57252082.150000006</v>
      </c>
      <c r="E25" s="289">
        <f t="shared" ref="E25:O25" si="0">E24+E18+E16+E13+E8</f>
        <v>55088401.570000015</v>
      </c>
      <c r="F25" s="289">
        <f t="shared" si="0"/>
        <v>2163680.58</v>
      </c>
      <c r="G25" s="290">
        <f t="shared" si="0"/>
        <v>243428.59</v>
      </c>
      <c r="H25" s="289">
        <f t="shared" si="0"/>
        <v>0</v>
      </c>
      <c r="I25" s="289">
        <f t="shared" si="0"/>
        <v>41830.81</v>
      </c>
      <c r="J25" s="289">
        <f t="shared" si="0"/>
        <v>401804.84</v>
      </c>
      <c r="K25" s="289">
        <f t="shared" si="0"/>
        <v>180270.31999999998</v>
      </c>
      <c r="L25" s="289">
        <f t="shared" si="0"/>
        <v>6355</v>
      </c>
      <c r="M25" s="289">
        <f t="shared" si="0"/>
        <v>173915.32</v>
      </c>
      <c r="N25" s="289">
        <f t="shared" si="0"/>
        <v>381.63</v>
      </c>
      <c r="O25" s="291">
        <f t="shared" si="0"/>
        <v>60.94</v>
      </c>
    </row>
    <row r="26" spans="1:15" s="259" customFormat="1" ht="14.25" thickTop="1" thickBot="1" x14ac:dyDescent="0.25">
      <c r="A26" s="260"/>
      <c r="B26" s="806" t="s">
        <v>96</v>
      </c>
      <c r="C26" s="807"/>
      <c r="D26" s="292">
        <v>637271117.54999995</v>
      </c>
      <c r="E26" s="293">
        <v>56855374.770000018</v>
      </c>
      <c r="F26" s="293">
        <v>580415742.78000009</v>
      </c>
      <c r="G26" s="294">
        <f>G25</f>
        <v>243428.59</v>
      </c>
      <c r="H26" s="295">
        <v>29598.899999999998</v>
      </c>
      <c r="I26" s="295">
        <v>41830.81</v>
      </c>
      <c r="J26" s="292">
        <v>401804.84</v>
      </c>
      <c r="K26" s="295">
        <v>315137744</v>
      </c>
      <c r="L26" s="295">
        <v>11429.59</v>
      </c>
      <c r="M26" s="295">
        <v>315126314.41000003</v>
      </c>
      <c r="N26" s="292">
        <v>381.63</v>
      </c>
      <c r="O26" s="295">
        <v>61.15</v>
      </c>
    </row>
    <row r="27" spans="1:15" s="259" customFormat="1" ht="13.5" thickTop="1" x14ac:dyDescent="0.2">
      <c r="A27" s="260"/>
      <c r="B27" s="260"/>
      <c r="C27" s="260"/>
      <c r="D27" s="260"/>
      <c r="E27" s="260"/>
      <c r="F27" s="260"/>
      <c r="G27" s="260"/>
      <c r="H27" s="296"/>
      <c r="I27" s="260"/>
      <c r="J27" s="260"/>
      <c r="K27" s="296"/>
      <c r="L27" s="296"/>
      <c r="M27" s="296"/>
      <c r="N27" s="260"/>
      <c r="O27" s="260"/>
    </row>
    <row r="28" spans="1:15" s="259" customFormat="1" x14ac:dyDescent="0.2">
      <c r="A28" s="260"/>
      <c r="B28" s="260" t="s">
        <v>97</v>
      </c>
      <c r="C28" s="260"/>
      <c r="D28" s="260"/>
      <c r="E28" s="260"/>
      <c r="F28" s="260"/>
      <c r="G28" s="260"/>
      <c r="H28" s="296"/>
      <c r="I28" s="260"/>
      <c r="J28" s="260"/>
      <c r="K28" s="296"/>
      <c r="L28" s="296"/>
      <c r="M28" s="296"/>
      <c r="N28" s="260"/>
      <c r="O28" s="260"/>
    </row>
    <row r="29" spans="1:15" s="259" customFormat="1" x14ac:dyDescent="0.2">
      <c r="A29" s="260"/>
      <c r="B29" s="260"/>
      <c r="C29" s="260"/>
      <c r="D29" s="260"/>
      <c r="E29" s="260"/>
      <c r="F29" s="260"/>
      <c r="G29" s="260"/>
      <c r="H29" s="296"/>
      <c r="I29" s="260"/>
      <c r="J29" s="260"/>
      <c r="K29" s="296"/>
      <c r="L29" s="296"/>
      <c r="M29" s="296"/>
      <c r="N29" s="260"/>
      <c r="O29" s="260"/>
    </row>
    <row r="30" spans="1:15" s="259" customFormat="1" x14ac:dyDescent="0.2">
      <c r="A30" s="260"/>
      <c r="B30" s="260"/>
      <c r="C30" s="260"/>
      <c r="D30" s="260"/>
      <c r="E30" s="260"/>
      <c r="F30" s="260"/>
      <c r="G30" s="260"/>
      <c r="H30" s="296"/>
      <c r="I30" s="260"/>
      <c r="J30" s="260"/>
      <c r="K30" s="296"/>
      <c r="L30" s="296"/>
      <c r="M30" s="296"/>
      <c r="N30" s="260"/>
      <c r="O30" s="260"/>
    </row>
    <row r="31" spans="1:15" s="259" customFormat="1" x14ac:dyDescent="0.2">
      <c r="A31" s="260"/>
      <c r="B31" s="260"/>
      <c r="C31" s="260"/>
      <c r="D31" s="260"/>
      <c r="E31" s="260"/>
      <c r="F31" s="260"/>
      <c r="G31" s="260"/>
      <c r="H31" s="296"/>
      <c r="I31" s="260"/>
      <c r="J31" s="260"/>
      <c r="K31" s="296"/>
      <c r="L31" s="296"/>
      <c r="M31" s="296"/>
      <c r="N31" s="260"/>
      <c r="O31" s="260"/>
    </row>
    <row r="32" spans="1:15" s="259" customFormat="1" x14ac:dyDescent="0.2">
      <c r="A32" s="260"/>
      <c r="B32" s="260"/>
      <c r="C32" s="260"/>
      <c r="D32" s="260"/>
      <c r="E32" s="260"/>
      <c r="F32" s="260"/>
      <c r="G32" s="260"/>
      <c r="H32" s="296"/>
      <c r="I32" s="260"/>
      <c r="J32" s="260"/>
      <c r="K32" s="296"/>
      <c r="L32" s="296"/>
      <c r="M32" s="296"/>
      <c r="N32" s="260"/>
      <c r="O32" s="260"/>
    </row>
    <row r="33" spans="1:15" s="259" customFormat="1" x14ac:dyDescent="0.2">
      <c r="A33" s="260"/>
      <c r="B33" s="260"/>
      <c r="C33" s="260"/>
      <c r="D33" s="260"/>
      <c r="E33" s="260"/>
      <c r="F33" s="260"/>
      <c r="G33" s="260"/>
      <c r="H33" s="296"/>
      <c r="I33" s="260"/>
      <c r="J33" s="260"/>
      <c r="K33" s="296"/>
      <c r="L33" s="296"/>
      <c r="M33" s="296"/>
      <c r="N33" s="260"/>
      <c r="O33" s="260"/>
    </row>
    <row r="34" spans="1:15" s="259" customFormat="1" x14ac:dyDescent="0.2">
      <c r="A34" s="260"/>
      <c r="B34" s="260"/>
      <c r="C34" s="260"/>
      <c r="D34" s="260"/>
      <c r="E34" s="260"/>
      <c r="F34" s="260"/>
      <c r="G34" s="260"/>
      <c r="H34" s="296"/>
      <c r="I34" s="260"/>
      <c r="J34" s="260"/>
      <c r="K34" s="296"/>
      <c r="L34" s="296"/>
      <c r="M34" s="296"/>
      <c r="N34" s="260"/>
      <c r="O34" s="260"/>
    </row>
    <row r="35" spans="1:15" s="259" customFormat="1" x14ac:dyDescent="0.2">
      <c r="A35" s="260"/>
      <c r="B35" s="260"/>
      <c r="C35" s="260"/>
      <c r="D35" s="260"/>
      <c r="E35" s="260"/>
      <c r="F35" s="260"/>
      <c r="G35" s="260"/>
      <c r="H35" s="296"/>
      <c r="I35" s="260"/>
      <c r="J35" s="260"/>
      <c r="K35" s="296"/>
      <c r="L35" s="296"/>
      <c r="M35" s="296"/>
      <c r="N35" s="260"/>
      <c r="O35" s="260"/>
    </row>
    <row r="36" spans="1:15" s="259" customFormat="1" x14ac:dyDescent="0.2">
      <c r="A36" s="260"/>
      <c r="B36" s="260"/>
      <c r="C36" s="260"/>
      <c r="D36" s="260"/>
      <c r="E36" s="260"/>
      <c r="F36" s="260"/>
      <c r="G36" s="260"/>
      <c r="H36" s="296"/>
      <c r="I36" s="260"/>
      <c r="J36" s="260"/>
      <c r="K36" s="296"/>
      <c r="L36" s="296"/>
      <c r="M36" s="296"/>
      <c r="N36" s="260"/>
      <c r="O36" s="260"/>
    </row>
    <row r="37" spans="1:15" s="259" customFormat="1" x14ac:dyDescent="0.2">
      <c r="A37" s="260"/>
      <c r="B37" s="260"/>
      <c r="C37" s="260"/>
      <c r="D37" s="260"/>
      <c r="E37" s="260"/>
      <c r="F37" s="260"/>
      <c r="G37" s="260"/>
      <c r="H37" s="296"/>
      <c r="I37" s="260"/>
      <c r="J37" s="260"/>
      <c r="K37" s="296"/>
      <c r="L37" s="296"/>
      <c r="M37" s="296"/>
      <c r="N37" s="260"/>
      <c r="O37" s="260"/>
    </row>
    <row r="38" spans="1:15" s="259" customFormat="1" x14ac:dyDescent="0.2">
      <c r="A38" s="260"/>
      <c r="B38" s="260"/>
      <c r="C38" s="260"/>
      <c r="D38" s="260"/>
      <c r="E38" s="260"/>
      <c r="F38" s="260"/>
      <c r="G38" s="260"/>
      <c r="H38" s="296"/>
      <c r="I38" s="260"/>
      <c r="J38" s="260"/>
      <c r="K38" s="296"/>
      <c r="L38" s="296"/>
      <c r="M38" s="296"/>
      <c r="N38" s="260"/>
      <c r="O38" s="260"/>
    </row>
    <row r="39" spans="1:15" s="259" customFormat="1" x14ac:dyDescent="0.2">
      <c r="A39" s="260"/>
      <c r="B39" s="260"/>
      <c r="C39" s="260"/>
      <c r="D39" s="260"/>
      <c r="E39" s="260"/>
      <c r="F39" s="260"/>
      <c r="G39" s="260"/>
      <c r="H39" s="296"/>
      <c r="I39" s="260"/>
      <c r="J39" s="260"/>
      <c r="K39" s="296"/>
      <c r="L39" s="296"/>
      <c r="M39" s="296"/>
      <c r="N39" s="260"/>
      <c r="O39" s="260"/>
    </row>
    <row r="40" spans="1:15" s="259" customFormat="1" x14ac:dyDescent="0.2">
      <c r="A40" s="260"/>
      <c r="B40" s="260"/>
      <c r="C40" s="260"/>
      <c r="D40" s="297"/>
      <c r="E40" s="297"/>
      <c r="F40" s="297"/>
      <c r="G40" s="260"/>
      <c r="H40" s="296"/>
      <c r="I40" s="260"/>
      <c r="J40" s="260"/>
      <c r="K40" s="296"/>
      <c r="L40" s="296"/>
      <c r="M40" s="296"/>
      <c r="N40" s="260"/>
      <c r="O40" s="260"/>
    </row>
    <row r="41" spans="1:15" s="259" customFormat="1" x14ac:dyDescent="0.2">
      <c r="A41" s="260"/>
      <c r="B41" s="260"/>
      <c r="C41" s="260"/>
      <c r="D41" s="297"/>
      <c r="E41" s="297"/>
      <c r="F41" s="297"/>
      <c r="G41" s="260"/>
      <c r="H41" s="296"/>
      <c r="I41" s="260"/>
      <c r="J41" s="260"/>
      <c r="K41" s="296"/>
      <c r="L41" s="296"/>
      <c r="M41" s="296"/>
      <c r="N41" s="260"/>
      <c r="O41" s="260"/>
    </row>
    <row r="42" spans="1:15" s="259" customFormat="1" x14ac:dyDescent="0.2">
      <c r="A42" s="260"/>
      <c r="B42" s="260"/>
      <c r="C42" s="260"/>
      <c r="D42" s="297"/>
      <c r="E42" s="297"/>
      <c r="F42" s="297"/>
      <c r="G42" s="260"/>
      <c r="H42" s="296"/>
      <c r="I42" s="260"/>
      <c r="J42" s="260"/>
      <c r="K42" s="296"/>
      <c r="L42" s="296"/>
      <c r="M42" s="296"/>
      <c r="N42" s="260"/>
      <c r="O42" s="260"/>
    </row>
  </sheetData>
  <mergeCells count="16">
    <mergeCell ref="B5:B7"/>
    <mergeCell ref="B1:O1"/>
    <mergeCell ref="B3:B4"/>
    <mergeCell ref="C3:C4"/>
    <mergeCell ref="D3:F3"/>
    <mergeCell ref="G3:O3"/>
    <mergeCell ref="B19:B23"/>
    <mergeCell ref="B24:C24"/>
    <mergeCell ref="B25:C25"/>
    <mergeCell ref="B26:C26"/>
    <mergeCell ref="B8:C8"/>
    <mergeCell ref="B9:B12"/>
    <mergeCell ref="B13:C13"/>
    <mergeCell ref="B14:B15"/>
    <mergeCell ref="B16:C16"/>
    <mergeCell ref="B18:C18"/>
  </mergeCells>
  <printOptions horizontalCentered="1"/>
  <pageMargins left="0.39370078740157483" right="0.39370078740157483" top="0.39370078740157483" bottom="0.39370078740157483" header="0" footer="0"/>
  <pageSetup paperSize="9" scale="5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8"/>
  <sheetViews>
    <sheetView zoomScale="70" zoomScaleNormal="70" zoomScaleSheetLayoutView="40" workbookViewId="0"/>
  </sheetViews>
  <sheetFormatPr baseColWidth="10" defaultRowHeight="11.25" x14ac:dyDescent="0.2"/>
  <cols>
    <col min="1" max="1" width="2" style="179" customWidth="1"/>
    <col min="2" max="2" width="26.7109375" style="256" bestFit="1" customWidth="1"/>
    <col min="3" max="3" width="28.140625" style="256" bestFit="1" customWidth="1"/>
    <col min="4" max="7" width="16.140625" style="256" customWidth="1"/>
    <col min="8" max="8" width="16.140625" style="257" customWidth="1"/>
    <col min="9" max="10" width="16.140625" style="256" customWidth="1"/>
    <col min="11" max="13" width="16.140625" style="257" customWidth="1"/>
    <col min="14" max="15" width="16.140625" style="256" customWidth="1"/>
    <col min="16" max="16" width="3.140625" style="178" customWidth="1"/>
    <col min="17" max="18" width="27.140625" style="178" bestFit="1" customWidth="1"/>
    <col min="19" max="19" width="17.7109375" style="178" bestFit="1" customWidth="1"/>
    <col min="20" max="20" width="14" style="178" bestFit="1" customWidth="1"/>
    <col min="21" max="21" width="17.42578125" style="178" bestFit="1" customWidth="1"/>
    <col min="22" max="22" width="14.28515625" style="178" bestFit="1" customWidth="1"/>
    <col min="23" max="23" width="17.42578125" style="178" bestFit="1" customWidth="1"/>
    <col min="24" max="24" width="14.28515625" style="178" bestFit="1" customWidth="1"/>
    <col min="25" max="25" width="17.42578125" style="178" bestFit="1" customWidth="1"/>
    <col min="26" max="26" width="14.28515625" style="178" bestFit="1" customWidth="1"/>
    <col min="27" max="27" width="17.7109375" style="178" bestFit="1" customWidth="1"/>
    <col min="28" max="28" width="14.5703125" style="178" bestFit="1" customWidth="1"/>
    <col min="29" max="29" width="17.42578125" style="178" bestFit="1" customWidth="1"/>
    <col min="30" max="30" width="14.28515625" style="178" bestFit="1" customWidth="1"/>
    <col min="31" max="31" width="17.42578125" style="178" bestFit="1" customWidth="1"/>
    <col min="32" max="32" width="14.28515625" style="178" bestFit="1" customWidth="1"/>
    <col min="33" max="33" width="15.42578125" style="258" bestFit="1" customWidth="1"/>
    <col min="34" max="34" width="12.42578125" style="258" bestFit="1" customWidth="1"/>
    <col min="35" max="35" width="15.140625" style="258" bestFit="1" customWidth="1"/>
    <col min="36" max="36" width="12.140625" style="258" bestFit="1" customWidth="1"/>
    <col min="37" max="37" width="14.42578125" style="258" bestFit="1" customWidth="1"/>
    <col min="38" max="256" width="11.42578125" style="258"/>
    <col min="257" max="257" width="2" style="258" customWidth="1"/>
    <col min="258" max="258" width="26.7109375" style="258" bestFit="1" customWidth="1"/>
    <col min="259" max="259" width="28.140625" style="258" bestFit="1" customWidth="1"/>
    <col min="260" max="271" width="16.140625" style="258" customWidth="1"/>
    <col min="272" max="274" width="27.140625" style="258" bestFit="1" customWidth="1"/>
    <col min="275" max="275" width="17.7109375" style="258" bestFit="1" customWidth="1"/>
    <col min="276" max="276" width="14" style="258" bestFit="1" customWidth="1"/>
    <col min="277" max="277" width="17.42578125" style="258" bestFit="1" customWidth="1"/>
    <col min="278" max="278" width="14.28515625" style="258" bestFit="1" customWidth="1"/>
    <col min="279" max="279" width="17.42578125" style="258" bestFit="1" customWidth="1"/>
    <col min="280" max="280" width="14.28515625" style="258" bestFit="1" customWidth="1"/>
    <col min="281" max="281" width="17.42578125" style="258" bestFit="1" customWidth="1"/>
    <col min="282" max="282" width="14.28515625" style="258" bestFit="1" customWidth="1"/>
    <col min="283" max="283" width="17.7109375" style="258" bestFit="1" customWidth="1"/>
    <col min="284" max="284" width="14.5703125" style="258" bestFit="1" customWidth="1"/>
    <col min="285" max="285" width="17.42578125" style="258" bestFit="1" customWidth="1"/>
    <col min="286" max="286" width="14.28515625" style="258" bestFit="1" customWidth="1"/>
    <col min="287" max="287" width="17.42578125" style="258" bestFit="1" customWidth="1"/>
    <col min="288" max="288" width="14.28515625" style="258" bestFit="1" customWidth="1"/>
    <col min="289" max="289" width="15.42578125" style="258" bestFit="1" customWidth="1"/>
    <col min="290" max="290" width="12.42578125" style="258" bestFit="1" customWidth="1"/>
    <col min="291" max="291" width="15.140625" style="258" bestFit="1" customWidth="1"/>
    <col min="292" max="292" width="12.140625" style="258" bestFit="1" customWidth="1"/>
    <col min="293" max="293" width="14.42578125" style="258" bestFit="1" customWidth="1"/>
    <col min="294" max="512" width="11.42578125" style="258"/>
    <col min="513" max="513" width="2" style="258" customWidth="1"/>
    <col min="514" max="514" width="26.7109375" style="258" bestFit="1" customWidth="1"/>
    <col min="515" max="515" width="28.140625" style="258" bestFit="1" customWidth="1"/>
    <col min="516" max="527" width="16.140625" style="258" customWidth="1"/>
    <col min="528" max="530" width="27.140625" style="258" bestFit="1" customWidth="1"/>
    <col min="531" max="531" width="17.7109375" style="258" bestFit="1" customWidth="1"/>
    <col min="532" max="532" width="14" style="258" bestFit="1" customWidth="1"/>
    <col min="533" max="533" width="17.42578125" style="258" bestFit="1" customWidth="1"/>
    <col min="534" max="534" width="14.28515625" style="258" bestFit="1" customWidth="1"/>
    <col min="535" max="535" width="17.42578125" style="258" bestFit="1" customWidth="1"/>
    <col min="536" max="536" width="14.28515625" style="258" bestFit="1" customWidth="1"/>
    <col min="537" max="537" width="17.42578125" style="258" bestFit="1" customWidth="1"/>
    <col min="538" max="538" width="14.28515625" style="258" bestFit="1" customWidth="1"/>
    <col min="539" max="539" width="17.7109375" style="258" bestFit="1" customWidth="1"/>
    <col min="540" max="540" width="14.5703125" style="258" bestFit="1" customWidth="1"/>
    <col min="541" max="541" width="17.42578125" style="258" bestFit="1" customWidth="1"/>
    <col min="542" max="542" width="14.28515625" style="258" bestFit="1" customWidth="1"/>
    <col min="543" max="543" width="17.42578125" style="258" bestFit="1" customWidth="1"/>
    <col min="544" max="544" width="14.28515625" style="258" bestFit="1" customWidth="1"/>
    <col min="545" max="545" width="15.42578125" style="258" bestFit="1" customWidth="1"/>
    <col min="546" max="546" width="12.42578125" style="258" bestFit="1" customWidth="1"/>
    <col min="547" max="547" width="15.140625" style="258" bestFit="1" customWidth="1"/>
    <col min="548" max="548" width="12.140625" style="258" bestFit="1" customWidth="1"/>
    <col min="549" max="549" width="14.42578125" style="258" bestFit="1" customWidth="1"/>
    <col min="550" max="768" width="11.42578125" style="258"/>
    <col min="769" max="769" width="2" style="258" customWidth="1"/>
    <col min="770" max="770" width="26.7109375" style="258" bestFit="1" customWidth="1"/>
    <col min="771" max="771" width="28.140625" style="258" bestFit="1" customWidth="1"/>
    <col min="772" max="783" width="16.140625" style="258" customWidth="1"/>
    <col min="784" max="786" width="27.140625" style="258" bestFit="1" customWidth="1"/>
    <col min="787" max="787" width="17.7109375" style="258" bestFit="1" customWidth="1"/>
    <col min="788" max="788" width="14" style="258" bestFit="1" customWidth="1"/>
    <col min="789" max="789" width="17.42578125" style="258" bestFit="1" customWidth="1"/>
    <col min="790" max="790" width="14.28515625" style="258" bestFit="1" customWidth="1"/>
    <col min="791" max="791" width="17.42578125" style="258" bestFit="1" customWidth="1"/>
    <col min="792" max="792" width="14.28515625" style="258" bestFit="1" customWidth="1"/>
    <col min="793" max="793" width="17.42578125" style="258" bestFit="1" customWidth="1"/>
    <col min="794" max="794" width="14.28515625" style="258" bestFit="1" customWidth="1"/>
    <col min="795" max="795" width="17.7109375" style="258" bestFit="1" customWidth="1"/>
    <col min="796" max="796" width="14.5703125" style="258" bestFit="1" customWidth="1"/>
    <col min="797" max="797" width="17.42578125" style="258" bestFit="1" customWidth="1"/>
    <col min="798" max="798" width="14.28515625" style="258" bestFit="1" customWidth="1"/>
    <col min="799" max="799" width="17.42578125" style="258" bestFit="1" customWidth="1"/>
    <col min="800" max="800" width="14.28515625" style="258" bestFit="1" customWidth="1"/>
    <col min="801" max="801" width="15.42578125" style="258" bestFit="1" customWidth="1"/>
    <col min="802" max="802" width="12.42578125" style="258" bestFit="1" customWidth="1"/>
    <col min="803" max="803" width="15.140625" style="258" bestFit="1" customWidth="1"/>
    <col min="804" max="804" width="12.140625" style="258" bestFit="1" customWidth="1"/>
    <col min="805" max="805" width="14.42578125" style="258" bestFit="1" customWidth="1"/>
    <col min="806" max="1024" width="11.42578125" style="258"/>
    <col min="1025" max="1025" width="2" style="258" customWidth="1"/>
    <col min="1026" max="1026" width="26.7109375" style="258" bestFit="1" customWidth="1"/>
    <col min="1027" max="1027" width="28.140625" style="258" bestFit="1" customWidth="1"/>
    <col min="1028" max="1039" width="16.140625" style="258" customWidth="1"/>
    <col min="1040" max="1042" width="27.140625" style="258" bestFit="1" customWidth="1"/>
    <col min="1043" max="1043" width="17.7109375" style="258" bestFit="1" customWidth="1"/>
    <col min="1044" max="1044" width="14" style="258" bestFit="1" customWidth="1"/>
    <col min="1045" max="1045" width="17.42578125" style="258" bestFit="1" customWidth="1"/>
    <col min="1046" max="1046" width="14.28515625" style="258" bestFit="1" customWidth="1"/>
    <col min="1047" max="1047" width="17.42578125" style="258" bestFit="1" customWidth="1"/>
    <col min="1048" max="1048" width="14.28515625" style="258" bestFit="1" customWidth="1"/>
    <col min="1049" max="1049" width="17.42578125" style="258" bestFit="1" customWidth="1"/>
    <col min="1050" max="1050" width="14.28515625" style="258" bestFit="1" customWidth="1"/>
    <col min="1051" max="1051" width="17.7109375" style="258" bestFit="1" customWidth="1"/>
    <col min="1052" max="1052" width="14.5703125" style="258" bestFit="1" customWidth="1"/>
    <col min="1053" max="1053" width="17.42578125" style="258" bestFit="1" customWidth="1"/>
    <col min="1054" max="1054" width="14.28515625" style="258" bestFit="1" customWidth="1"/>
    <col min="1055" max="1055" width="17.42578125" style="258" bestFit="1" customWidth="1"/>
    <col min="1056" max="1056" width="14.28515625" style="258" bestFit="1" customWidth="1"/>
    <col min="1057" max="1057" width="15.42578125" style="258" bestFit="1" customWidth="1"/>
    <col min="1058" max="1058" width="12.42578125" style="258" bestFit="1" customWidth="1"/>
    <col min="1059" max="1059" width="15.140625" style="258" bestFit="1" customWidth="1"/>
    <col min="1060" max="1060" width="12.140625" style="258" bestFit="1" customWidth="1"/>
    <col min="1061" max="1061" width="14.42578125" style="258" bestFit="1" customWidth="1"/>
    <col min="1062" max="1280" width="11.42578125" style="258"/>
    <col min="1281" max="1281" width="2" style="258" customWidth="1"/>
    <col min="1282" max="1282" width="26.7109375" style="258" bestFit="1" customWidth="1"/>
    <col min="1283" max="1283" width="28.140625" style="258" bestFit="1" customWidth="1"/>
    <col min="1284" max="1295" width="16.140625" style="258" customWidth="1"/>
    <col min="1296" max="1298" width="27.140625" style="258" bestFit="1" customWidth="1"/>
    <col min="1299" max="1299" width="17.7109375" style="258" bestFit="1" customWidth="1"/>
    <col min="1300" max="1300" width="14" style="258" bestFit="1" customWidth="1"/>
    <col min="1301" max="1301" width="17.42578125" style="258" bestFit="1" customWidth="1"/>
    <col min="1302" max="1302" width="14.28515625" style="258" bestFit="1" customWidth="1"/>
    <col min="1303" max="1303" width="17.42578125" style="258" bestFit="1" customWidth="1"/>
    <col min="1304" max="1304" width="14.28515625" style="258" bestFit="1" customWidth="1"/>
    <col min="1305" max="1305" width="17.42578125" style="258" bestFit="1" customWidth="1"/>
    <col min="1306" max="1306" width="14.28515625" style="258" bestFit="1" customWidth="1"/>
    <col min="1307" max="1307" width="17.7109375" style="258" bestFit="1" customWidth="1"/>
    <col min="1308" max="1308" width="14.5703125" style="258" bestFit="1" customWidth="1"/>
    <col min="1309" max="1309" width="17.42578125" style="258" bestFit="1" customWidth="1"/>
    <col min="1310" max="1310" width="14.28515625" style="258" bestFit="1" customWidth="1"/>
    <col min="1311" max="1311" width="17.42578125" style="258" bestFit="1" customWidth="1"/>
    <col min="1312" max="1312" width="14.28515625" style="258" bestFit="1" customWidth="1"/>
    <col min="1313" max="1313" width="15.42578125" style="258" bestFit="1" customWidth="1"/>
    <col min="1314" max="1314" width="12.42578125" style="258" bestFit="1" customWidth="1"/>
    <col min="1315" max="1315" width="15.140625" style="258" bestFit="1" customWidth="1"/>
    <col min="1316" max="1316" width="12.140625" style="258" bestFit="1" customWidth="1"/>
    <col min="1317" max="1317" width="14.42578125" style="258" bestFit="1" customWidth="1"/>
    <col min="1318" max="1536" width="11.42578125" style="258"/>
    <col min="1537" max="1537" width="2" style="258" customWidth="1"/>
    <col min="1538" max="1538" width="26.7109375" style="258" bestFit="1" customWidth="1"/>
    <col min="1539" max="1539" width="28.140625" style="258" bestFit="1" customWidth="1"/>
    <col min="1540" max="1551" width="16.140625" style="258" customWidth="1"/>
    <col min="1552" max="1554" width="27.140625" style="258" bestFit="1" customWidth="1"/>
    <col min="1555" max="1555" width="17.7109375" style="258" bestFit="1" customWidth="1"/>
    <col min="1556" max="1556" width="14" style="258" bestFit="1" customWidth="1"/>
    <col min="1557" max="1557" width="17.42578125" style="258" bestFit="1" customWidth="1"/>
    <col min="1558" max="1558" width="14.28515625" style="258" bestFit="1" customWidth="1"/>
    <col min="1559" max="1559" width="17.42578125" style="258" bestFit="1" customWidth="1"/>
    <col min="1560" max="1560" width="14.28515625" style="258" bestFit="1" customWidth="1"/>
    <col min="1561" max="1561" width="17.42578125" style="258" bestFit="1" customWidth="1"/>
    <col min="1562" max="1562" width="14.28515625" style="258" bestFit="1" customWidth="1"/>
    <col min="1563" max="1563" width="17.7109375" style="258" bestFit="1" customWidth="1"/>
    <col min="1564" max="1564" width="14.5703125" style="258" bestFit="1" customWidth="1"/>
    <col min="1565" max="1565" width="17.42578125" style="258" bestFit="1" customWidth="1"/>
    <col min="1566" max="1566" width="14.28515625" style="258" bestFit="1" customWidth="1"/>
    <col min="1567" max="1567" width="17.42578125" style="258" bestFit="1" customWidth="1"/>
    <col min="1568" max="1568" width="14.28515625" style="258" bestFit="1" customWidth="1"/>
    <col min="1569" max="1569" width="15.42578125" style="258" bestFit="1" customWidth="1"/>
    <col min="1570" max="1570" width="12.42578125" style="258" bestFit="1" customWidth="1"/>
    <col min="1571" max="1571" width="15.140625" style="258" bestFit="1" customWidth="1"/>
    <col min="1572" max="1572" width="12.140625" style="258" bestFit="1" customWidth="1"/>
    <col min="1573" max="1573" width="14.42578125" style="258" bestFit="1" customWidth="1"/>
    <col min="1574" max="1792" width="11.42578125" style="258"/>
    <col min="1793" max="1793" width="2" style="258" customWidth="1"/>
    <col min="1794" max="1794" width="26.7109375" style="258" bestFit="1" customWidth="1"/>
    <col min="1795" max="1795" width="28.140625" style="258" bestFit="1" customWidth="1"/>
    <col min="1796" max="1807" width="16.140625" style="258" customWidth="1"/>
    <col min="1808" max="1810" width="27.140625" style="258" bestFit="1" customWidth="1"/>
    <col min="1811" max="1811" width="17.7109375" style="258" bestFit="1" customWidth="1"/>
    <col min="1812" max="1812" width="14" style="258" bestFit="1" customWidth="1"/>
    <col min="1813" max="1813" width="17.42578125" style="258" bestFit="1" customWidth="1"/>
    <col min="1814" max="1814" width="14.28515625" style="258" bestFit="1" customWidth="1"/>
    <col min="1815" max="1815" width="17.42578125" style="258" bestFit="1" customWidth="1"/>
    <col min="1816" max="1816" width="14.28515625" style="258" bestFit="1" customWidth="1"/>
    <col min="1817" max="1817" width="17.42578125" style="258" bestFit="1" customWidth="1"/>
    <col min="1818" max="1818" width="14.28515625" style="258" bestFit="1" customWidth="1"/>
    <col min="1819" max="1819" width="17.7109375" style="258" bestFit="1" customWidth="1"/>
    <col min="1820" max="1820" width="14.5703125" style="258" bestFit="1" customWidth="1"/>
    <col min="1821" max="1821" width="17.42578125" style="258" bestFit="1" customWidth="1"/>
    <col min="1822" max="1822" width="14.28515625" style="258" bestFit="1" customWidth="1"/>
    <col min="1823" max="1823" width="17.42578125" style="258" bestFit="1" customWidth="1"/>
    <col min="1824" max="1824" width="14.28515625" style="258" bestFit="1" customWidth="1"/>
    <col min="1825" max="1825" width="15.42578125" style="258" bestFit="1" customWidth="1"/>
    <col min="1826" max="1826" width="12.42578125" style="258" bestFit="1" customWidth="1"/>
    <col min="1827" max="1827" width="15.140625" style="258" bestFit="1" customWidth="1"/>
    <col min="1828" max="1828" width="12.140625" style="258" bestFit="1" customWidth="1"/>
    <col min="1829" max="1829" width="14.42578125" style="258" bestFit="1" customWidth="1"/>
    <col min="1830" max="2048" width="11.42578125" style="258"/>
    <col min="2049" max="2049" width="2" style="258" customWidth="1"/>
    <col min="2050" max="2050" width="26.7109375" style="258" bestFit="1" customWidth="1"/>
    <col min="2051" max="2051" width="28.140625" style="258" bestFit="1" customWidth="1"/>
    <col min="2052" max="2063" width="16.140625" style="258" customWidth="1"/>
    <col min="2064" max="2066" width="27.140625" style="258" bestFit="1" customWidth="1"/>
    <col min="2067" max="2067" width="17.7109375" style="258" bestFit="1" customWidth="1"/>
    <col min="2068" max="2068" width="14" style="258" bestFit="1" customWidth="1"/>
    <col min="2069" max="2069" width="17.42578125" style="258" bestFit="1" customWidth="1"/>
    <col min="2070" max="2070" width="14.28515625" style="258" bestFit="1" customWidth="1"/>
    <col min="2071" max="2071" width="17.42578125" style="258" bestFit="1" customWidth="1"/>
    <col min="2072" max="2072" width="14.28515625" style="258" bestFit="1" customWidth="1"/>
    <col min="2073" max="2073" width="17.42578125" style="258" bestFit="1" customWidth="1"/>
    <col min="2074" max="2074" width="14.28515625" style="258" bestFit="1" customWidth="1"/>
    <col min="2075" max="2075" width="17.7109375" style="258" bestFit="1" customWidth="1"/>
    <col min="2076" max="2076" width="14.5703125" style="258" bestFit="1" customWidth="1"/>
    <col min="2077" max="2077" width="17.42578125" style="258" bestFit="1" customWidth="1"/>
    <col min="2078" max="2078" width="14.28515625" style="258" bestFit="1" customWidth="1"/>
    <col min="2079" max="2079" width="17.42578125" style="258" bestFit="1" customWidth="1"/>
    <col min="2080" max="2080" width="14.28515625" style="258" bestFit="1" customWidth="1"/>
    <col min="2081" max="2081" width="15.42578125" style="258" bestFit="1" customWidth="1"/>
    <col min="2082" max="2082" width="12.42578125" style="258" bestFit="1" customWidth="1"/>
    <col min="2083" max="2083" width="15.140625" style="258" bestFit="1" customWidth="1"/>
    <col min="2084" max="2084" width="12.140625" style="258" bestFit="1" customWidth="1"/>
    <col min="2085" max="2085" width="14.42578125" style="258" bestFit="1" customWidth="1"/>
    <col min="2086" max="2304" width="11.42578125" style="258"/>
    <col min="2305" max="2305" width="2" style="258" customWidth="1"/>
    <col min="2306" max="2306" width="26.7109375" style="258" bestFit="1" customWidth="1"/>
    <col min="2307" max="2307" width="28.140625" style="258" bestFit="1" customWidth="1"/>
    <col min="2308" max="2319" width="16.140625" style="258" customWidth="1"/>
    <col min="2320" max="2322" width="27.140625" style="258" bestFit="1" customWidth="1"/>
    <col min="2323" max="2323" width="17.7109375" style="258" bestFit="1" customWidth="1"/>
    <col min="2324" max="2324" width="14" style="258" bestFit="1" customWidth="1"/>
    <col min="2325" max="2325" width="17.42578125" style="258" bestFit="1" customWidth="1"/>
    <col min="2326" max="2326" width="14.28515625" style="258" bestFit="1" customWidth="1"/>
    <col min="2327" max="2327" width="17.42578125" style="258" bestFit="1" customWidth="1"/>
    <col min="2328" max="2328" width="14.28515625" style="258" bestFit="1" customWidth="1"/>
    <col min="2329" max="2329" width="17.42578125" style="258" bestFit="1" customWidth="1"/>
    <col min="2330" max="2330" width="14.28515625" style="258" bestFit="1" customWidth="1"/>
    <col min="2331" max="2331" width="17.7109375" style="258" bestFit="1" customWidth="1"/>
    <col min="2332" max="2332" width="14.5703125" style="258" bestFit="1" customWidth="1"/>
    <col min="2333" max="2333" width="17.42578125" style="258" bestFit="1" customWidth="1"/>
    <col min="2334" max="2334" width="14.28515625" style="258" bestFit="1" customWidth="1"/>
    <col min="2335" max="2335" width="17.42578125" style="258" bestFit="1" customWidth="1"/>
    <col min="2336" max="2336" width="14.28515625" style="258" bestFit="1" customWidth="1"/>
    <col min="2337" max="2337" width="15.42578125" style="258" bestFit="1" customWidth="1"/>
    <col min="2338" max="2338" width="12.42578125" style="258" bestFit="1" customWidth="1"/>
    <col min="2339" max="2339" width="15.140625" style="258" bestFit="1" customWidth="1"/>
    <col min="2340" max="2340" width="12.140625" style="258" bestFit="1" customWidth="1"/>
    <col min="2341" max="2341" width="14.42578125" style="258" bestFit="1" customWidth="1"/>
    <col min="2342" max="2560" width="11.42578125" style="258"/>
    <col min="2561" max="2561" width="2" style="258" customWidth="1"/>
    <col min="2562" max="2562" width="26.7109375" style="258" bestFit="1" customWidth="1"/>
    <col min="2563" max="2563" width="28.140625" style="258" bestFit="1" customWidth="1"/>
    <col min="2564" max="2575" width="16.140625" style="258" customWidth="1"/>
    <col min="2576" max="2578" width="27.140625" style="258" bestFit="1" customWidth="1"/>
    <col min="2579" max="2579" width="17.7109375" style="258" bestFit="1" customWidth="1"/>
    <col min="2580" max="2580" width="14" style="258" bestFit="1" customWidth="1"/>
    <col min="2581" max="2581" width="17.42578125" style="258" bestFit="1" customWidth="1"/>
    <col min="2582" max="2582" width="14.28515625" style="258" bestFit="1" customWidth="1"/>
    <col min="2583" max="2583" width="17.42578125" style="258" bestFit="1" customWidth="1"/>
    <col min="2584" max="2584" width="14.28515625" style="258" bestFit="1" customWidth="1"/>
    <col min="2585" max="2585" width="17.42578125" style="258" bestFit="1" customWidth="1"/>
    <col min="2586" max="2586" width="14.28515625" style="258" bestFit="1" customWidth="1"/>
    <col min="2587" max="2587" width="17.7109375" style="258" bestFit="1" customWidth="1"/>
    <col min="2588" max="2588" width="14.5703125" style="258" bestFit="1" customWidth="1"/>
    <col min="2589" max="2589" width="17.42578125" style="258" bestFit="1" customWidth="1"/>
    <col min="2590" max="2590" width="14.28515625" style="258" bestFit="1" customWidth="1"/>
    <col min="2591" max="2591" width="17.42578125" style="258" bestFit="1" customWidth="1"/>
    <col min="2592" max="2592" width="14.28515625" style="258" bestFit="1" customWidth="1"/>
    <col min="2593" max="2593" width="15.42578125" style="258" bestFit="1" customWidth="1"/>
    <col min="2594" max="2594" width="12.42578125" style="258" bestFit="1" customWidth="1"/>
    <col min="2595" max="2595" width="15.140625" style="258" bestFit="1" customWidth="1"/>
    <col min="2596" max="2596" width="12.140625" style="258" bestFit="1" customWidth="1"/>
    <col min="2597" max="2597" width="14.42578125" style="258" bestFit="1" customWidth="1"/>
    <col min="2598" max="2816" width="11.42578125" style="258"/>
    <col min="2817" max="2817" width="2" style="258" customWidth="1"/>
    <col min="2818" max="2818" width="26.7109375" style="258" bestFit="1" customWidth="1"/>
    <col min="2819" max="2819" width="28.140625" style="258" bestFit="1" customWidth="1"/>
    <col min="2820" max="2831" width="16.140625" style="258" customWidth="1"/>
    <col min="2832" max="2834" width="27.140625" style="258" bestFit="1" customWidth="1"/>
    <col min="2835" max="2835" width="17.7109375" style="258" bestFit="1" customWidth="1"/>
    <col min="2836" max="2836" width="14" style="258" bestFit="1" customWidth="1"/>
    <col min="2837" max="2837" width="17.42578125" style="258" bestFit="1" customWidth="1"/>
    <col min="2838" max="2838" width="14.28515625" style="258" bestFit="1" customWidth="1"/>
    <col min="2839" max="2839" width="17.42578125" style="258" bestFit="1" customWidth="1"/>
    <col min="2840" max="2840" width="14.28515625" style="258" bestFit="1" customWidth="1"/>
    <col min="2841" max="2841" width="17.42578125" style="258" bestFit="1" customWidth="1"/>
    <col min="2842" max="2842" width="14.28515625" style="258" bestFit="1" customWidth="1"/>
    <col min="2843" max="2843" width="17.7109375" style="258" bestFit="1" customWidth="1"/>
    <col min="2844" max="2844" width="14.5703125" style="258" bestFit="1" customWidth="1"/>
    <col min="2845" max="2845" width="17.42578125" style="258" bestFit="1" customWidth="1"/>
    <col min="2846" max="2846" width="14.28515625" style="258" bestFit="1" customWidth="1"/>
    <col min="2847" max="2847" width="17.42578125" style="258" bestFit="1" customWidth="1"/>
    <col min="2848" max="2848" width="14.28515625" style="258" bestFit="1" customWidth="1"/>
    <col min="2849" max="2849" width="15.42578125" style="258" bestFit="1" customWidth="1"/>
    <col min="2850" max="2850" width="12.42578125" style="258" bestFit="1" customWidth="1"/>
    <col min="2851" max="2851" width="15.140625" style="258" bestFit="1" customWidth="1"/>
    <col min="2852" max="2852" width="12.140625" style="258" bestFit="1" customWidth="1"/>
    <col min="2853" max="2853" width="14.42578125" style="258" bestFit="1" customWidth="1"/>
    <col min="2854" max="3072" width="11.42578125" style="258"/>
    <col min="3073" max="3073" width="2" style="258" customWidth="1"/>
    <col min="3074" max="3074" width="26.7109375" style="258" bestFit="1" customWidth="1"/>
    <col min="3075" max="3075" width="28.140625" style="258" bestFit="1" customWidth="1"/>
    <col min="3076" max="3087" width="16.140625" style="258" customWidth="1"/>
    <col min="3088" max="3090" width="27.140625" style="258" bestFit="1" customWidth="1"/>
    <col min="3091" max="3091" width="17.7109375" style="258" bestFit="1" customWidth="1"/>
    <col min="3092" max="3092" width="14" style="258" bestFit="1" customWidth="1"/>
    <col min="3093" max="3093" width="17.42578125" style="258" bestFit="1" customWidth="1"/>
    <col min="3094" max="3094" width="14.28515625" style="258" bestFit="1" customWidth="1"/>
    <col min="3095" max="3095" width="17.42578125" style="258" bestFit="1" customWidth="1"/>
    <col min="3096" max="3096" width="14.28515625" style="258" bestFit="1" customWidth="1"/>
    <col min="3097" max="3097" width="17.42578125" style="258" bestFit="1" customWidth="1"/>
    <col min="3098" max="3098" width="14.28515625" style="258" bestFit="1" customWidth="1"/>
    <col min="3099" max="3099" width="17.7109375" style="258" bestFit="1" customWidth="1"/>
    <col min="3100" max="3100" width="14.5703125" style="258" bestFit="1" customWidth="1"/>
    <col min="3101" max="3101" width="17.42578125" style="258" bestFit="1" customWidth="1"/>
    <col min="3102" max="3102" width="14.28515625" style="258" bestFit="1" customWidth="1"/>
    <col min="3103" max="3103" width="17.42578125" style="258" bestFit="1" customWidth="1"/>
    <col min="3104" max="3104" width="14.28515625" style="258" bestFit="1" customWidth="1"/>
    <col min="3105" max="3105" width="15.42578125" style="258" bestFit="1" customWidth="1"/>
    <col min="3106" max="3106" width="12.42578125" style="258" bestFit="1" customWidth="1"/>
    <col min="3107" max="3107" width="15.140625" style="258" bestFit="1" customWidth="1"/>
    <col min="3108" max="3108" width="12.140625" style="258" bestFit="1" customWidth="1"/>
    <col min="3109" max="3109" width="14.42578125" style="258" bestFit="1" customWidth="1"/>
    <col min="3110" max="3328" width="11.42578125" style="258"/>
    <col min="3329" max="3329" width="2" style="258" customWidth="1"/>
    <col min="3330" max="3330" width="26.7109375" style="258" bestFit="1" customWidth="1"/>
    <col min="3331" max="3331" width="28.140625" style="258" bestFit="1" customWidth="1"/>
    <col min="3332" max="3343" width="16.140625" style="258" customWidth="1"/>
    <col min="3344" max="3346" width="27.140625" style="258" bestFit="1" customWidth="1"/>
    <col min="3347" max="3347" width="17.7109375" style="258" bestFit="1" customWidth="1"/>
    <col min="3348" max="3348" width="14" style="258" bestFit="1" customWidth="1"/>
    <col min="3349" max="3349" width="17.42578125" style="258" bestFit="1" customWidth="1"/>
    <col min="3350" max="3350" width="14.28515625" style="258" bestFit="1" customWidth="1"/>
    <col min="3351" max="3351" width="17.42578125" style="258" bestFit="1" customWidth="1"/>
    <col min="3352" max="3352" width="14.28515625" style="258" bestFit="1" customWidth="1"/>
    <col min="3353" max="3353" width="17.42578125" style="258" bestFit="1" customWidth="1"/>
    <col min="3354" max="3354" width="14.28515625" style="258" bestFit="1" customWidth="1"/>
    <col min="3355" max="3355" width="17.7109375" style="258" bestFit="1" customWidth="1"/>
    <col min="3356" max="3356" width="14.5703125" style="258" bestFit="1" customWidth="1"/>
    <col min="3357" max="3357" width="17.42578125" style="258" bestFit="1" customWidth="1"/>
    <col min="3358" max="3358" width="14.28515625" style="258" bestFit="1" customWidth="1"/>
    <col min="3359" max="3359" width="17.42578125" style="258" bestFit="1" customWidth="1"/>
    <col min="3360" max="3360" width="14.28515625" style="258" bestFit="1" customWidth="1"/>
    <col min="3361" max="3361" width="15.42578125" style="258" bestFit="1" customWidth="1"/>
    <col min="3362" max="3362" width="12.42578125" style="258" bestFit="1" customWidth="1"/>
    <col min="3363" max="3363" width="15.140625" style="258" bestFit="1" customWidth="1"/>
    <col min="3364" max="3364" width="12.140625" style="258" bestFit="1" customWidth="1"/>
    <col min="3365" max="3365" width="14.42578125" style="258" bestFit="1" customWidth="1"/>
    <col min="3366" max="3584" width="11.42578125" style="258"/>
    <col min="3585" max="3585" width="2" style="258" customWidth="1"/>
    <col min="3586" max="3586" width="26.7109375" style="258" bestFit="1" customWidth="1"/>
    <col min="3587" max="3587" width="28.140625" style="258" bestFit="1" customWidth="1"/>
    <col min="3588" max="3599" width="16.140625" style="258" customWidth="1"/>
    <col min="3600" max="3602" width="27.140625" style="258" bestFit="1" customWidth="1"/>
    <col min="3603" max="3603" width="17.7109375" style="258" bestFit="1" customWidth="1"/>
    <col min="3604" max="3604" width="14" style="258" bestFit="1" customWidth="1"/>
    <col min="3605" max="3605" width="17.42578125" style="258" bestFit="1" customWidth="1"/>
    <col min="3606" max="3606" width="14.28515625" style="258" bestFit="1" customWidth="1"/>
    <col min="3607" max="3607" width="17.42578125" style="258" bestFit="1" customWidth="1"/>
    <col min="3608" max="3608" width="14.28515625" style="258" bestFit="1" customWidth="1"/>
    <col min="3609" max="3609" width="17.42578125" style="258" bestFit="1" customWidth="1"/>
    <col min="3610" max="3610" width="14.28515625" style="258" bestFit="1" customWidth="1"/>
    <col min="3611" max="3611" width="17.7109375" style="258" bestFit="1" customWidth="1"/>
    <col min="3612" max="3612" width="14.5703125" style="258" bestFit="1" customWidth="1"/>
    <col min="3613" max="3613" width="17.42578125" style="258" bestFit="1" customWidth="1"/>
    <col min="3614" max="3614" width="14.28515625" style="258" bestFit="1" customWidth="1"/>
    <col min="3615" max="3615" width="17.42578125" style="258" bestFit="1" customWidth="1"/>
    <col min="3616" max="3616" width="14.28515625" style="258" bestFit="1" customWidth="1"/>
    <col min="3617" max="3617" width="15.42578125" style="258" bestFit="1" customWidth="1"/>
    <col min="3618" max="3618" width="12.42578125" style="258" bestFit="1" customWidth="1"/>
    <col min="3619" max="3619" width="15.140625" style="258" bestFit="1" customWidth="1"/>
    <col min="3620" max="3620" width="12.140625" style="258" bestFit="1" customWidth="1"/>
    <col min="3621" max="3621" width="14.42578125" style="258" bestFit="1" customWidth="1"/>
    <col min="3622" max="3840" width="11.42578125" style="258"/>
    <col min="3841" max="3841" width="2" style="258" customWidth="1"/>
    <col min="3842" max="3842" width="26.7109375" style="258" bestFit="1" customWidth="1"/>
    <col min="3843" max="3843" width="28.140625" style="258" bestFit="1" customWidth="1"/>
    <col min="3844" max="3855" width="16.140625" style="258" customWidth="1"/>
    <col min="3856" max="3858" width="27.140625" style="258" bestFit="1" customWidth="1"/>
    <col min="3859" max="3859" width="17.7109375" style="258" bestFit="1" customWidth="1"/>
    <col min="3860" max="3860" width="14" style="258" bestFit="1" customWidth="1"/>
    <col min="3861" max="3861" width="17.42578125" style="258" bestFit="1" customWidth="1"/>
    <col min="3862" max="3862" width="14.28515625" style="258" bestFit="1" customWidth="1"/>
    <col min="3863" max="3863" width="17.42578125" style="258" bestFit="1" customWidth="1"/>
    <col min="3864" max="3864" width="14.28515625" style="258" bestFit="1" customWidth="1"/>
    <col min="3865" max="3865" width="17.42578125" style="258" bestFit="1" customWidth="1"/>
    <col min="3866" max="3866" width="14.28515625" style="258" bestFit="1" customWidth="1"/>
    <col min="3867" max="3867" width="17.7109375" style="258" bestFit="1" customWidth="1"/>
    <col min="3868" max="3868" width="14.5703125" style="258" bestFit="1" customWidth="1"/>
    <col min="3869" max="3869" width="17.42578125" style="258" bestFit="1" customWidth="1"/>
    <col min="3870" max="3870" width="14.28515625" style="258" bestFit="1" customWidth="1"/>
    <col min="3871" max="3871" width="17.42578125" style="258" bestFit="1" customWidth="1"/>
    <col min="3872" max="3872" width="14.28515625" style="258" bestFit="1" customWidth="1"/>
    <col min="3873" max="3873" width="15.42578125" style="258" bestFit="1" customWidth="1"/>
    <col min="3874" max="3874" width="12.42578125" style="258" bestFit="1" customWidth="1"/>
    <col min="3875" max="3875" width="15.140625" style="258" bestFit="1" customWidth="1"/>
    <col min="3876" max="3876" width="12.140625" style="258" bestFit="1" customWidth="1"/>
    <col min="3877" max="3877" width="14.42578125" style="258" bestFit="1" customWidth="1"/>
    <col min="3878" max="4096" width="11.42578125" style="258"/>
    <col min="4097" max="4097" width="2" style="258" customWidth="1"/>
    <col min="4098" max="4098" width="26.7109375" style="258" bestFit="1" customWidth="1"/>
    <col min="4099" max="4099" width="28.140625" style="258" bestFit="1" customWidth="1"/>
    <col min="4100" max="4111" width="16.140625" style="258" customWidth="1"/>
    <col min="4112" max="4114" width="27.140625" style="258" bestFit="1" customWidth="1"/>
    <col min="4115" max="4115" width="17.7109375" style="258" bestFit="1" customWidth="1"/>
    <col min="4116" max="4116" width="14" style="258" bestFit="1" customWidth="1"/>
    <col min="4117" max="4117" width="17.42578125" style="258" bestFit="1" customWidth="1"/>
    <col min="4118" max="4118" width="14.28515625" style="258" bestFit="1" customWidth="1"/>
    <col min="4119" max="4119" width="17.42578125" style="258" bestFit="1" customWidth="1"/>
    <col min="4120" max="4120" width="14.28515625" style="258" bestFit="1" customWidth="1"/>
    <col min="4121" max="4121" width="17.42578125" style="258" bestFit="1" customWidth="1"/>
    <col min="4122" max="4122" width="14.28515625" style="258" bestFit="1" customWidth="1"/>
    <col min="4123" max="4123" width="17.7109375" style="258" bestFit="1" customWidth="1"/>
    <col min="4124" max="4124" width="14.5703125" style="258" bestFit="1" customWidth="1"/>
    <col min="4125" max="4125" width="17.42578125" style="258" bestFit="1" customWidth="1"/>
    <col min="4126" max="4126" width="14.28515625" style="258" bestFit="1" customWidth="1"/>
    <col min="4127" max="4127" width="17.42578125" style="258" bestFit="1" customWidth="1"/>
    <col min="4128" max="4128" width="14.28515625" style="258" bestFit="1" customWidth="1"/>
    <col min="4129" max="4129" width="15.42578125" style="258" bestFit="1" customWidth="1"/>
    <col min="4130" max="4130" width="12.42578125" style="258" bestFit="1" customWidth="1"/>
    <col min="4131" max="4131" width="15.140625" style="258" bestFit="1" customWidth="1"/>
    <col min="4132" max="4132" width="12.140625" style="258" bestFit="1" customWidth="1"/>
    <col min="4133" max="4133" width="14.42578125" style="258" bestFit="1" customWidth="1"/>
    <col min="4134" max="4352" width="11.42578125" style="258"/>
    <col min="4353" max="4353" width="2" style="258" customWidth="1"/>
    <col min="4354" max="4354" width="26.7109375" style="258" bestFit="1" customWidth="1"/>
    <col min="4355" max="4355" width="28.140625" style="258" bestFit="1" customWidth="1"/>
    <col min="4356" max="4367" width="16.140625" style="258" customWidth="1"/>
    <col min="4368" max="4370" width="27.140625" style="258" bestFit="1" customWidth="1"/>
    <col min="4371" max="4371" width="17.7109375" style="258" bestFit="1" customWidth="1"/>
    <col min="4372" max="4372" width="14" style="258" bestFit="1" customWidth="1"/>
    <col min="4373" max="4373" width="17.42578125" style="258" bestFit="1" customWidth="1"/>
    <col min="4374" max="4374" width="14.28515625" style="258" bestFit="1" customWidth="1"/>
    <col min="4375" max="4375" width="17.42578125" style="258" bestFit="1" customWidth="1"/>
    <col min="4376" max="4376" width="14.28515625" style="258" bestFit="1" customWidth="1"/>
    <col min="4377" max="4377" width="17.42578125" style="258" bestFit="1" customWidth="1"/>
    <col min="4378" max="4378" width="14.28515625" style="258" bestFit="1" customWidth="1"/>
    <col min="4379" max="4379" width="17.7109375" style="258" bestFit="1" customWidth="1"/>
    <col min="4380" max="4380" width="14.5703125" style="258" bestFit="1" customWidth="1"/>
    <col min="4381" max="4381" width="17.42578125" style="258" bestFit="1" customWidth="1"/>
    <col min="4382" max="4382" width="14.28515625" style="258" bestFit="1" customWidth="1"/>
    <col min="4383" max="4383" width="17.42578125" style="258" bestFit="1" customWidth="1"/>
    <col min="4384" max="4384" width="14.28515625" style="258" bestFit="1" customWidth="1"/>
    <col min="4385" max="4385" width="15.42578125" style="258" bestFit="1" customWidth="1"/>
    <col min="4386" max="4386" width="12.42578125" style="258" bestFit="1" customWidth="1"/>
    <col min="4387" max="4387" width="15.140625" style="258" bestFit="1" customWidth="1"/>
    <col min="4388" max="4388" width="12.140625" style="258" bestFit="1" customWidth="1"/>
    <col min="4389" max="4389" width="14.42578125" style="258" bestFit="1" customWidth="1"/>
    <col min="4390" max="4608" width="11.42578125" style="258"/>
    <col min="4609" max="4609" width="2" style="258" customWidth="1"/>
    <col min="4610" max="4610" width="26.7109375" style="258" bestFit="1" customWidth="1"/>
    <col min="4611" max="4611" width="28.140625" style="258" bestFit="1" customWidth="1"/>
    <col min="4612" max="4623" width="16.140625" style="258" customWidth="1"/>
    <col min="4624" max="4626" width="27.140625" style="258" bestFit="1" customWidth="1"/>
    <col min="4627" max="4627" width="17.7109375" style="258" bestFit="1" customWidth="1"/>
    <col min="4628" max="4628" width="14" style="258" bestFit="1" customWidth="1"/>
    <col min="4629" max="4629" width="17.42578125" style="258" bestFit="1" customWidth="1"/>
    <col min="4630" max="4630" width="14.28515625" style="258" bestFit="1" customWidth="1"/>
    <col min="4631" max="4631" width="17.42578125" style="258" bestFit="1" customWidth="1"/>
    <col min="4632" max="4632" width="14.28515625" style="258" bestFit="1" customWidth="1"/>
    <col min="4633" max="4633" width="17.42578125" style="258" bestFit="1" customWidth="1"/>
    <col min="4634" max="4634" width="14.28515625" style="258" bestFit="1" customWidth="1"/>
    <col min="4635" max="4635" width="17.7109375" style="258" bestFit="1" customWidth="1"/>
    <col min="4636" max="4636" width="14.5703125" style="258" bestFit="1" customWidth="1"/>
    <col min="4637" max="4637" width="17.42578125" style="258" bestFit="1" customWidth="1"/>
    <col min="4638" max="4638" width="14.28515625" style="258" bestFit="1" customWidth="1"/>
    <col min="4639" max="4639" width="17.42578125" style="258" bestFit="1" customWidth="1"/>
    <col min="4640" max="4640" width="14.28515625" style="258" bestFit="1" customWidth="1"/>
    <col min="4641" max="4641" width="15.42578125" style="258" bestFit="1" customWidth="1"/>
    <col min="4642" max="4642" width="12.42578125" style="258" bestFit="1" customWidth="1"/>
    <col min="4643" max="4643" width="15.140625" style="258" bestFit="1" customWidth="1"/>
    <col min="4644" max="4644" width="12.140625" style="258" bestFit="1" customWidth="1"/>
    <col min="4645" max="4645" width="14.42578125" style="258" bestFit="1" customWidth="1"/>
    <col min="4646" max="4864" width="11.42578125" style="258"/>
    <col min="4865" max="4865" width="2" style="258" customWidth="1"/>
    <col min="4866" max="4866" width="26.7109375" style="258" bestFit="1" customWidth="1"/>
    <col min="4867" max="4867" width="28.140625" style="258" bestFit="1" customWidth="1"/>
    <col min="4868" max="4879" width="16.140625" style="258" customWidth="1"/>
    <col min="4880" max="4882" width="27.140625" style="258" bestFit="1" customWidth="1"/>
    <col min="4883" max="4883" width="17.7109375" style="258" bestFit="1" customWidth="1"/>
    <col min="4884" max="4884" width="14" style="258" bestFit="1" customWidth="1"/>
    <col min="4885" max="4885" width="17.42578125" style="258" bestFit="1" customWidth="1"/>
    <col min="4886" max="4886" width="14.28515625" style="258" bestFit="1" customWidth="1"/>
    <col min="4887" max="4887" width="17.42578125" style="258" bestFit="1" customWidth="1"/>
    <col min="4888" max="4888" width="14.28515625" style="258" bestFit="1" customWidth="1"/>
    <col min="4889" max="4889" width="17.42578125" style="258" bestFit="1" customWidth="1"/>
    <col min="4890" max="4890" width="14.28515625" style="258" bestFit="1" customWidth="1"/>
    <col min="4891" max="4891" width="17.7109375" style="258" bestFit="1" customWidth="1"/>
    <col min="4892" max="4892" width="14.5703125" style="258" bestFit="1" customWidth="1"/>
    <col min="4893" max="4893" width="17.42578125" style="258" bestFit="1" customWidth="1"/>
    <col min="4894" max="4894" width="14.28515625" style="258" bestFit="1" customWidth="1"/>
    <col min="4895" max="4895" width="17.42578125" style="258" bestFit="1" customWidth="1"/>
    <col min="4896" max="4896" width="14.28515625" style="258" bestFit="1" customWidth="1"/>
    <col min="4897" max="4897" width="15.42578125" style="258" bestFit="1" customWidth="1"/>
    <col min="4898" max="4898" width="12.42578125" style="258" bestFit="1" customWidth="1"/>
    <col min="4899" max="4899" width="15.140625" style="258" bestFit="1" customWidth="1"/>
    <col min="4900" max="4900" width="12.140625" style="258" bestFit="1" customWidth="1"/>
    <col min="4901" max="4901" width="14.42578125" style="258" bestFit="1" customWidth="1"/>
    <col min="4902" max="5120" width="11.42578125" style="258"/>
    <col min="5121" max="5121" width="2" style="258" customWidth="1"/>
    <col min="5122" max="5122" width="26.7109375" style="258" bestFit="1" customWidth="1"/>
    <col min="5123" max="5123" width="28.140625" style="258" bestFit="1" customWidth="1"/>
    <col min="5124" max="5135" width="16.140625" style="258" customWidth="1"/>
    <col min="5136" max="5138" width="27.140625" style="258" bestFit="1" customWidth="1"/>
    <col min="5139" max="5139" width="17.7109375" style="258" bestFit="1" customWidth="1"/>
    <col min="5140" max="5140" width="14" style="258" bestFit="1" customWidth="1"/>
    <col min="5141" max="5141" width="17.42578125" style="258" bestFit="1" customWidth="1"/>
    <col min="5142" max="5142" width="14.28515625" style="258" bestFit="1" customWidth="1"/>
    <col min="5143" max="5143" width="17.42578125" style="258" bestFit="1" customWidth="1"/>
    <col min="5144" max="5144" width="14.28515625" style="258" bestFit="1" customWidth="1"/>
    <col min="5145" max="5145" width="17.42578125" style="258" bestFit="1" customWidth="1"/>
    <col min="5146" max="5146" width="14.28515625" style="258" bestFit="1" customWidth="1"/>
    <col min="5147" max="5147" width="17.7109375" style="258" bestFit="1" customWidth="1"/>
    <col min="5148" max="5148" width="14.5703125" style="258" bestFit="1" customWidth="1"/>
    <col min="5149" max="5149" width="17.42578125" style="258" bestFit="1" customWidth="1"/>
    <col min="5150" max="5150" width="14.28515625" style="258" bestFit="1" customWidth="1"/>
    <col min="5151" max="5151" width="17.42578125" style="258" bestFit="1" customWidth="1"/>
    <col min="5152" max="5152" width="14.28515625" style="258" bestFit="1" customWidth="1"/>
    <col min="5153" max="5153" width="15.42578125" style="258" bestFit="1" customWidth="1"/>
    <col min="5154" max="5154" width="12.42578125" style="258" bestFit="1" customWidth="1"/>
    <col min="5155" max="5155" width="15.140625" style="258" bestFit="1" customWidth="1"/>
    <col min="5156" max="5156" width="12.140625" style="258" bestFit="1" customWidth="1"/>
    <col min="5157" max="5157" width="14.42578125" style="258" bestFit="1" customWidth="1"/>
    <col min="5158" max="5376" width="11.42578125" style="258"/>
    <col min="5377" max="5377" width="2" style="258" customWidth="1"/>
    <col min="5378" max="5378" width="26.7109375" style="258" bestFit="1" customWidth="1"/>
    <col min="5379" max="5379" width="28.140625" style="258" bestFit="1" customWidth="1"/>
    <col min="5380" max="5391" width="16.140625" style="258" customWidth="1"/>
    <col min="5392" max="5394" width="27.140625" style="258" bestFit="1" customWidth="1"/>
    <col min="5395" max="5395" width="17.7109375" style="258" bestFit="1" customWidth="1"/>
    <col min="5396" max="5396" width="14" style="258" bestFit="1" customWidth="1"/>
    <col min="5397" max="5397" width="17.42578125" style="258" bestFit="1" customWidth="1"/>
    <col min="5398" max="5398" width="14.28515625" style="258" bestFit="1" customWidth="1"/>
    <col min="5399" max="5399" width="17.42578125" style="258" bestFit="1" customWidth="1"/>
    <col min="5400" max="5400" width="14.28515625" style="258" bestFit="1" customWidth="1"/>
    <col min="5401" max="5401" width="17.42578125" style="258" bestFit="1" customWidth="1"/>
    <col min="5402" max="5402" width="14.28515625" style="258" bestFit="1" customWidth="1"/>
    <col min="5403" max="5403" width="17.7109375" style="258" bestFit="1" customWidth="1"/>
    <col min="5404" max="5404" width="14.5703125" style="258" bestFit="1" customWidth="1"/>
    <col min="5405" max="5405" width="17.42578125" style="258" bestFit="1" customWidth="1"/>
    <col min="5406" max="5406" width="14.28515625" style="258" bestFit="1" customWidth="1"/>
    <col min="5407" max="5407" width="17.42578125" style="258" bestFit="1" customWidth="1"/>
    <col min="5408" max="5408" width="14.28515625" style="258" bestFit="1" customWidth="1"/>
    <col min="5409" max="5409" width="15.42578125" style="258" bestFit="1" customWidth="1"/>
    <col min="5410" max="5410" width="12.42578125" style="258" bestFit="1" customWidth="1"/>
    <col min="5411" max="5411" width="15.140625" style="258" bestFit="1" customWidth="1"/>
    <col min="5412" max="5412" width="12.140625" style="258" bestFit="1" customWidth="1"/>
    <col min="5413" max="5413" width="14.42578125" style="258" bestFit="1" customWidth="1"/>
    <col min="5414" max="5632" width="11.42578125" style="258"/>
    <col min="5633" max="5633" width="2" style="258" customWidth="1"/>
    <col min="5634" max="5634" width="26.7109375" style="258" bestFit="1" customWidth="1"/>
    <col min="5635" max="5635" width="28.140625" style="258" bestFit="1" customWidth="1"/>
    <col min="5636" max="5647" width="16.140625" style="258" customWidth="1"/>
    <col min="5648" max="5650" width="27.140625" style="258" bestFit="1" customWidth="1"/>
    <col min="5651" max="5651" width="17.7109375" style="258" bestFit="1" customWidth="1"/>
    <col min="5652" max="5652" width="14" style="258" bestFit="1" customWidth="1"/>
    <col min="5653" max="5653" width="17.42578125" style="258" bestFit="1" customWidth="1"/>
    <col min="5654" max="5654" width="14.28515625" style="258" bestFit="1" customWidth="1"/>
    <col min="5655" max="5655" width="17.42578125" style="258" bestFit="1" customWidth="1"/>
    <col min="5656" max="5656" width="14.28515625" style="258" bestFit="1" customWidth="1"/>
    <col min="5657" max="5657" width="17.42578125" style="258" bestFit="1" customWidth="1"/>
    <col min="5658" max="5658" width="14.28515625" style="258" bestFit="1" customWidth="1"/>
    <col min="5659" max="5659" width="17.7109375" style="258" bestFit="1" customWidth="1"/>
    <col min="5660" max="5660" width="14.5703125" style="258" bestFit="1" customWidth="1"/>
    <col min="5661" max="5661" width="17.42578125" style="258" bestFit="1" customWidth="1"/>
    <col min="5662" max="5662" width="14.28515625" style="258" bestFit="1" customWidth="1"/>
    <col min="5663" max="5663" width="17.42578125" style="258" bestFit="1" customWidth="1"/>
    <col min="5664" max="5664" width="14.28515625" style="258" bestFit="1" customWidth="1"/>
    <col min="5665" max="5665" width="15.42578125" style="258" bestFit="1" customWidth="1"/>
    <col min="5666" max="5666" width="12.42578125" style="258" bestFit="1" customWidth="1"/>
    <col min="5667" max="5667" width="15.140625" style="258" bestFit="1" customWidth="1"/>
    <col min="5668" max="5668" width="12.140625" style="258" bestFit="1" customWidth="1"/>
    <col min="5669" max="5669" width="14.42578125" style="258" bestFit="1" customWidth="1"/>
    <col min="5670" max="5888" width="11.42578125" style="258"/>
    <col min="5889" max="5889" width="2" style="258" customWidth="1"/>
    <col min="5890" max="5890" width="26.7109375" style="258" bestFit="1" customWidth="1"/>
    <col min="5891" max="5891" width="28.140625" style="258" bestFit="1" customWidth="1"/>
    <col min="5892" max="5903" width="16.140625" style="258" customWidth="1"/>
    <col min="5904" max="5906" width="27.140625" style="258" bestFit="1" customWidth="1"/>
    <col min="5907" max="5907" width="17.7109375" style="258" bestFit="1" customWidth="1"/>
    <col min="5908" max="5908" width="14" style="258" bestFit="1" customWidth="1"/>
    <col min="5909" max="5909" width="17.42578125" style="258" bestFit="1" customWidth="1"/>
    <col min="5910" max="5910" width="14.28515625" style="258" bestFit="1" customWidth="1"/>
    <col min="5911" max="5911" width="17.42578125" style="258" bestFit="1" customWidth="1"/>
    <col min="5912" max="5912" width="14.28515625" style="258" bestFit="1" customWidth="1"/>
    <col min="5913" max="5913" width="17.42578125" style="258" bestFit="1" customWidth="1"/>
    <col min="5914" max="5914" width="14.28515625" style="258" bestFit="1" customWidth="1"/>
    <col min="5915" max="5915" width="17.7109375" style="258" bestFit="1" customWidth="1"/>
    <col min="5916" max="5916" width="14.5703125" style="258" bestFit="1" customWidth="1"/>
    <col min="5917" max="5917" width="17.42578125" style="258" bestFit="1" customWidth="1"/>
    <col min="5918" max="5918" width="14.28515625" style="258" bestFit="1" customWidth="1"/>
    <col min="5919" max="5919" width="17.42578125" style="258" bestFit="1" customWidth="1"/>
    <col min="5920" max="5920" width="14.28515625" style="258" bestFit="1" customWidth="1"/>
    <col min="5921" max="5921" width="15.42578125" style="258" bestFit="1" customWidth="1"/>
    <col min="5922" max="5922" width="12.42578125" style="258" bestFit="1" customWidth="1"/>
    <col min="5923" max="5923" width="15.140625" style="258" bestFit="1" customWidth="1"/>
    <col min="5924" max="5924" width="12.140625" style="258" bestFit="1" customWidth="1"/>
    <col min="5925" max="5925" width="14.42578125" style="258" bestFit="1" customWidth="1"/>
    <col min="5926" max="6144" width="11.42578125" style="258"/>
    <col min="6145" max="6145" width="2" style="258" customWidth="1"/>
    <col min="6146" max="6146" width="26.7109375" style="258" bestFit="1" customWidth="1"/>
    <col min="6147" max="6147" width="28.140625" style="258" bestFit="1" customWidth="1"/>
    <col min="6148" max="6159" width="16.140625" style="258" customWidth="1"/>
    <col min="6160" max="6162" width="27.140625" style="258" bestFit="1" customWidth="1"/>
    <col min="6163" max="6163" width="17.7109375" style="258" bestFit="1" customWidth="1"/>
    <col min="6164" max="6164" width="14" style="258" bestFit="1" customWidth="1"/>
    <col min="6165" max="6165" width="17.42578125" style="258" bestFit="1" customWidth="1"/>
    <col min="6166" max="6166" width="14.28515625" style="258" bestFit="1" customWidth="1"/>
    <col min="6167" max="6167" width="17.42578125" style="258" bestFit="1" customWidth="1"/>
    <col min="6168" max="6168" width="14.28515625" style="258" bestFit="1" customWidth="1"/>
    <col min="6169" max="6169" width="17.42578125" style="258" bestFit="1" customWidth="1"/>
    <col min="6170" max="6170" width="14.28515625" style="258" bestFit="1" customWidth="1"/>
    <col min="6171" max="6171" width="17.7109375" style="258" bestFit="1" customWidth="1"/>
    <col min="6172" max="6172" width="14.5703125" style="258" bestFit="1" customWidth="1"/>
    <col min="6173" max="6173" width="17.42578125" style="258" bestFit="1" customWidth="1"/>
    <col min="6174" max="6174" width="14.28515625" style="258" bestFit="1" customWidth="1"/>
    <col min="6175" max="6175" width="17.42578125" style="258" bestFit="1" customWidth="1"/>
    <col min="6176" max="6176" width="14.28515625" style="258" bestFit="1" customWidth="1"/>
    <col min="6177" max="6177" width="15.42578125" style="258" bestFit="1" customWidth="1"/>
    <col min="6178" max="6178" width="12.42578125" style="258" bestFit="1" customWidth="1"/>
    <col min="6179" max="6179" width="15.140625" style="258" bestFit="1" customWidth="1"/>
    <col min="6180" max="6180" width="12.140625" style="258" bestFit="1" customWidth="1"/>
    <col min="6181" max="6181" width="14.42578125" style="258" bestFit="1" customWidth="1"/>
    <col min="6182" max="6400" width="11.42578125" style="258"/>
    <col min="6401" max="6401" width="2" style="258" customWidth="1"/>
    <col min="6402" max="6402" width="26.7109375" style="258" bestFit="1" customWidth="1"/>
    <col min="6403" max="6403" width="28.140625" style="258" bestFit="1" customWidth="1"/>
    <col min="6404" max="6415" width="16.140625" style="258" customWidth="1"/>
    <col min="6416" max="6418" width="27.140625" style="258" bestFit="1" customWidth="1"/>
    <col min="6419" max="6419" width="17.7109375" style="258" bestFit="1" customWidth="1"/>
    <col min="6420" max="6420" width="14" style="258" bestFit="1" customWidth="1"/>
    <col min="6421" max="6421" width="17.42578125" style="258" bestFit="1" customWidth="1"/>
    <col min="6422" max="6422" width="14.28515625" style="258" bestFit="1" customWidth="1"/>
    <col min="6423" max="6423" width="17.42578125" style="258" bestFit="1" customWidth="1"/>
    <col min="6424" max="6424" width="14.28515625" style="258" bestFit="1" customWidth="1"/>
    <col min="6425" max="6425" width="17.42578125" style="258" bestFit="1" customWidth="1"/>
    <col min="6426" max="6426" width="14.28515625" style="258" bestFit="1" customWidth="1"/>
    <col min="6427" max="6427" width="17.7109375" style="258" bestFit="1" customWidth="1"/>
    <col min="6428" max="6428" width="14.5703125" style="258" bestFit="1" customWidth="1"/>
    <col min="6429" max="6429" width="17.42578125" style="258" bestFit="1" customWidth="1"/>
    <col min="6430" max="6430" width="14.28515625" style="258" bestFit="1" customWidth="1"/>
    <col min="6431" max="6431" width="17.42578125" style="258" bestFit="1" customWidth="1"/>
    <col min="6432" max="6432" width="14.28515625" style="258" bestFit="1" customWidth="1"/>
    <col min="6433" max="6433" width="15.42578125" style="258" bestFit="1" customWidth="1"/>
    <col min="6434" max="6434" width="12.42578125" style="258" bestFit="1" customWidth="1"/>
    <col min="6435" max="6435" width="15.140625" style="258" bestFit="1" customWidth="1"/>
    <col min="6436" max="6436" width="12.140625" style="258" bestFit="1" customWidth="1"/>
    <col min="6437" max="6437" width="14.42578125" style="258" bestFit="1" customWidth="1"/>
    <col min="6438" max="6656" width="11.42578125" style="258"/>
    <col min="6657" max="6657" width="2" style="258" customWidth="1"/>
    <col min="6658" max="6658" width="26.7109375" style="258" bestFit="1" customWidth="1"/>
    <col min="6659" max="6659" width="28.140625" style="258" bestFit="1" customWidth="1"/>
    <col min="6660" max="6671" width="16.140625" style="258" customWidth="1"/>
    <col min="6672" max="6674" width="27.140625" style="258" bestFit="1" customWidth="1"/>
    <col min="6675" max="6675" width="17.7109375" style="258" bestFit="1" customWidth="1"/>
    <col min="6676" max="6676" width="14" style="258" bestFit="1" customWidth="1"/>
    <col min="6677" max="6677" width="17.42578125" style="258" bestFit="1" customWidth="1"/>
    <col min="6678" max="6678" width="14.28515625" style="258" bestFit="1" customWidth="1"/>
    <col min="6679" max="6679" width="17.42578125" style="258" bestFit="1" customWidth="1"/>
    <col min="6680" max="6680" width="14.28515625" style="258" bestFit="1" customWidth="1"/>
    <col min="6681" max="6681" width="17.42578125" style="258" bestFit="1" customWidth="1"/>
    <col min="6682" max="6682" width="14.28515625" style="258" bestFit="1" customWidth="1"/>
    <col min="6683" max="6683" width="17.7109375" style="258" bestFit="1" customWidth="1"/>
    <col min="6684" max="6684" width="14.5703125" style="258" bestFit="1" customWidth="1"/>
    <col min="6685" max="6685" width="17.42578125" style="258" bestFit="1" customWidth="1"/>
    <col min="6686" max="6686" width="14.28515625" style="258" bestFit="1" customWidth="1"/>
    <col min="6687" max="6687" width="17.42578125" style="258" bestFit="1" customWidth="1"/>
    <col min="6688" max="6688" width="14.28515625" style="258" bestFit="1" customWidth="1"/>
    <col min="6689" max="6689" width="15.42578125" style="258" bestFit="1" customWidth="1"/>
    <col min="6690" max="6690" width="12.42578125" style="258" bestFit="1" customWidth="1"/>
    <col min="6691" max="6691" width="15.140625" style="258" bestFit="1" customWidth="1"/>
    <col min="6692" max="6692" width="12.140625" style="258" bestFit="1" customWidth="1"/>
    <col min="6693" max="6693" width="14.42578125" style="258" bestFit="1" customWidth="1"/>
    <col min="6694" max="6912" width="11.42578125" style="258"/>
    <col min="6913" max="6913" width="2" style="258" customWidth="1"/>
    <col min="6914" max="6914" width="26.7109375" style="258" bestFit="1" customWidth="1"/>
    <col min="6915" max="6915" width="28.140625" style="258" bestFit="1" customWidth="1"/>
    <col min="6916" max="6927" width="16.140625" style="258" customWidth="1"/>
    <col min="6928" max="6930" width="27.140625" style="258" bestFit="1" customWidth="1"/>
    <col min="6931" max="6931" width="17.7109375" style="258" bestFit="1" customWidth="1"/>
    <col min="6932" max="6932" width="14" style="258" bestFit="1" customWidth="1"/>
    <col min="6933" max="6933" width="17.42578125" style="258" bestFit="1" customWidth="1"/>
    <col min="6934" max="6934" width="14.28515625" style="258" bestFit="1" customWidth="1"/>
    <col min="6935" max="6935" width="17.42578125" style="258" bestFit="1" customWidth="1"/>
    <col min="6936" max="6936" width="14.28515625" style="258" bestFit="1" customWidth="1"/>
    <col min="6937" max="6937" width="17.42578125" style="258" bestFit="1" customWidth="1"/>
    <col min="6938" max="6938" width="14.28515625" style="258" bestFit="1" customWidth="1"/>
    <col min="6939" max="6939" width="17.7109375" style="258" bestFit="1" customWidth="1"/>
    <col min="6940" max="6940" width="14.5703125" style="258" bestFit="1" customWidth="1"/>
    <col min="6941" max="6941" width="17.42578125" style="258" bestFit="1" customWidth="1"/>
    <col min="6942" max="6942" width="14.28515625" style="258" bestFit="1" customWidth="1"/>
    <col min="6943" max="6943" width="17.42578125" style="258" bestFit="1" customWidth="1"/>
    <col min="6944" max="6944" width="14.28515625" style="258" bestFit="1" customWidth="1"/>
    <col min="6945" max="6945" width="15.42578125" style="258" bestFit="1" customWidth="1"/>
    <col min="6946" max="6946" width="12.42578125" style="258" bestFit="1" customWidth="1"/>
    <col min="6947" max="6947" width="15.140625" style="258" bestFit="1" customWidth="1"/>
    <col min="6948" max="6948" width="12.140625" style="258" bestFit="1" customWidth="1"/>
    <col min="6949" max="6949" width="14.42578125" style="258" bestFit="1" customWidth="1"/>
    <col min="6950" max="7168" width="11.42578125" style="258"/>
    <col min="7169" max="7169" width="2" style="258" customWidth="1"/>
    <col min="7170" max="7170" width="26.7109375" style="258" bestFit="1" customWidth="1"/>
    <col min="7171" max="7171" width="28.140625" style="258" bestFit="1" customWidth="1"/>
    <col min="7172" max="7183" width="16.140625" style="258" customWidth="1"/>
    <col min="7184" max="7186" width="27.140625" style="258" bestFit="1" customWidth="1"/>
    <col min="7187" max="7187" width="17.7109375" style="258" bestFit="1" customWidth="1"/>
    <col min="7188" max="7188" width="14" style="258" bestFit="1" customWidth="1"/>
    <col min="7189" max="7189" width="17.42578125" style="258" bestFit="1" customWidth="1"/>
    <col min="7190" max="7190" width="14.28515625" style="258" bestFit="1" customWidth="1"/>
    <col min="7191" max="7191" width="17.42578125" style="258" bestFit="1" customWidth="1"/>
    <col min="7192" max="7192" width="14.28515625" style="258" bestFit="1" customWidth="1"/>
    <col min="7193" max="7193" width="17.42578125" style="258" bestFit="1" customWidth="1"/>
    <col min="7194" max="7194" width="14.28515625" style="258" bestFit="1" customWidth="1"/>
    <col min="7195" max="7195" width="17.7109375" style="258" bestFit="1" customWidth="1"/>
    <col min="7196" max="7196" width="14.5703125" style="258" bestFit="1" customWidth="1"/>
    <col min="7197" max="7197" width="17.42578125" style="258" bestFit="1" customWidth="1"/>
    <col min="7198" max="7198" width="14.28515625" style="258" bestFit="1" customWidth="1"/>
    <col min="7199" max="7199" width="17.42578125" style="258" bestFit="1" customWidth="1"/>
    <col min="7200" max="7200" width="14.28515625" style="258" bestFit="1" customWidth="1"/>
    <col min="7201" max="7201" width="15.42578125" style="258" bestFit="1" customWidth="1"/>
    <col min="7202" max="7202" width="12.42578125" style="258" bestFit="1" customWidth="1"/>
    <col min="7203" max="7203" width="15.140625" style="258" bestFit="1" customWidth="1"/>
    <col min="7204" max="7204" width="12.140625" style="258" bestFit="1" customWidth="1"/>
    <col min="7205" max="7205" width="14.42578125" style="258" bestFit="1" customWidth="1"/>
    <col min="7206" max="7424" width="11.42578125" style="258"/>
    <col min="7425" max="7425" width="2" style="258" customWidth="1"/>
    <col min="7426" max="7426" width="26.7109375" style="258" bestFit="1" customWidth="1"/>
    <col min="7427" max="7427" width="28.140625" style="258" bestFit="1" customWidth="1"/>
    <col min="7428" max="7439" width="16.140625" style="258" customWidth="1"/>
    <col min="7440" max="7442" width="27.140625" style="258" bestFit="1" customWidth="1"/>
    <col min="7443" max="7443" width="17.7109375" style="258" bestFit="1" customWidth="1"/>
    <col min="7444" max="7444" width="14" style="258" bestFit="1" customWidth="1"/>
    <col min="7445" max="7445" width="17.42578125" style="258" bestFit="1" customWidth="1"/>
    <col min="7446" max="7446" width="14.28515625" style="258" bestFit="1" customWidth="1"/>
    <col min="7447" max="7447" width="17.42578125" style="258" bestFit="1" customWidth="1"/>
    <col min="7448" max="7448" width="14.28515625" style="258" bestFit="1" customWidth="1"/>
    <col min="7449" max="7449" width="17.42578125" style="258" bestFit="1" customWidth="1"/>
    <col min="7450" max="7450" width="14.28515625" style="258" bestFit="1" customWidth="1"/>
    <col min="7451" max="7451" width="17.7109375" style="258" bestFit="1" customWidth="1"/>
    <col min="7452" max="7452" width="14.5703125" style="258" bestFit="1" customWidth="1"/>
    <col min="7453" max="7453" width="17.42578125" style="258" bestFit="1" customWidth="1"/>
    <col min="7454" max="7454" width="14.28515625" style="258" bestFit="1" customWidth="1"/>
    <col min="7455" max="7455" width="17.42578125" style="258" bestFit="1" customWidth="1"/>
    <col min="7456" max="7456" width="14.28515625" style="258" bestFit="1" customWidth="1"/>
    <col min="7457" max="7457" width="15.42578125" style="258" bestFit="1" customWidth="1"/>
    <col min="7458" max="7458" width="12.42578125" style="258" bestFit="1" customWidth="1"/>
    <col min="7459" max="7459" width="15.140625" style="258" bestFit="1" customWidth="1"/>
    <col min="7460" max="7460" width="12.140625" style="258" bestFit="1" customWidth="1"/>
    <col min="7461" max="7461" width="14.42578125" style="258" bestFit="1" customWidth="1"/>
    <col min="7462" max="7680" width="11.42578125" style="258"/>
    <col min="7681" max="7681" width="2" style="258" customWidth="1"/>
    <col min="7682" max="7682" width="26.7109375" style="258" bestFit="1" customWidth="1"/>
    <col min="7683" max="7683" width="28.140625" style="258" bestFit="1" customWidth="1"/>
    <col min="7684" max="7695" width="16.140625" style="258" customWidth="1"/>
    <col min="7696" max="7698" width="27.140625" style="258" bestFit="1" customWidth="1"/>
    <col min="7699" max="7699" width="17.7109375" style="258" bestFit="1" customWidth="1"/>
    <col min="7700" max="7700" width="14" style="258" bestFit="1" customWidth="1"/>
    <col min="7701" max="7701" width="17.42578125" style="258" bestFit="1" customWidth="1"/>
    <col min="7702" max="7702" width="14.28515625" style="258" bestFit="1" customWidth="1"/>
    <col min="7703" max="7703" width="17.42578125" style="258" bestFit="1" customWidth="1"/>
    <col min="7704" max="7704" width="14.28515625" style="258" bestFit="1" customWidth="1"/>
    <col min="7705" max="7705" width="17.42578125" style="258" bestFit="1" customWidth="1"/>
    <col min="7706" max="7706" width="14.28515625" style="258" bestFit="1" customWidth="1"/>
    <col min="7707" max="7707" width="17.7109375" style="258" bestFit="1" customWidth="1"/>
    <col min="7708" max="7708" width="14.5703125" style="258" bestFit="1" customWidth="1"/>
    <col min="7709" max="7709" width="17.42578125" style="258" bestFit="1" customWidth="1"/>
    <col min="7710" max="7710" width="14.28515625" style="258" bestFit="1" customWidth="1"/>
    <col min="7711" max="7711" width="17.42578125" style="258" bestFit="1" customWidth="1"/>
    <col min="7712" max="7712" width="14.28515625" style="258" bestFit="1" customWidth="1"/>
    <col min="7713" max="7713" width="15.42578125" style="258" bestFit="1" customWidth="1"/>
    <col min="7714" max="7714" width="12.42578125" style="258" bestFit="1" customWidth="1"/>
    <col min="7715" max="7715" width="15.140625" style="258" bestFit="1" customWidth="1"/>
    <col min="7716" max="7716" width="12.140625" style="258" bestFit="1" customWidth="1"/>
    <col min="7717" max="7717" width="14.42578125" style="258" bestFit="1" customWidth="1"/>
    <col min="7718" max="7936" width="11.42578125" style="258"/>
    <col min="7937" max="7937" width="2" style="258" customWidth="1"/>
    <col min="7938" max="7938" width="26.7109375" style="258" bestFit="1" customWidth="1"/>
    <col min="7939" max="7939" width="28.140625" style="258" bestFit="1" customWidth="1"/>
    <col min="7940" max="7951" width="16.140625" style="258" customWidth="1"/>
    <col min="7952" max="7954" width="27.140625" style="258" bestFit="1" customWidth="1"/>
    <col min="7955" max="7955" width="17.7109375" style="258" bestFit="1" customWidth="1"/>
    <col min="7956" max="7956" width="14" style="258" bestFit="1" customWidth="1"/>
    <col min="7957" max="7957" width="17.42578125" style="258" bestFit="1" customWidth="1"/>
    <col min="7958" max="7958" width="14.28515625" style="258" bestFit="1" customWidth="1"/>
    <col min="7959" max="7959" width="17.42578125" style="258" bestFit="1" customWidth="1"/>
    <col min="7960" max="7960" width="14.28515625" style="258" bestFit="1" customWidth="1"/>
    <col min="7961" max="7961" width="17.42578125" style="258" bestFit="1" customWidth="1"/>
    <col min="7962" max="7962" width="14.28515625" style="258" bestFit="1" customWidth="1"/>
    <col min="7963" max="7963" width="17.7109375" style="258" bestFit="1" customWidth="1"/>
    <col min="7964" max="7964" width="14.5703125" style="258" bestFit="1" customWidth="1"/>
    <col min="7965" max="7965" width="17.42578125" style="258" bestFit="1" customWidth="1"/>
    <col min="7966" max="7966" width="14.28515625" style="258" bestFit="1" customWidth="1"/>
    <col min="7967" max="7967" width="17.42578125" style="258" bestFit="1" customWidth="1"/>
    <col min="7968" max="7968" width="14.28515625" style="258" bestFit="1" customWidth="1"/>
    <col min="7969" max="7969" width="15.42578125" style="258" bestFit="1" customWidth="1"/>
    <col min="7970" max="7970" width="12.42578125" style="258" bestFit="1" customWidth="1"/>
    <col min="7971" max="7971" width="15.140625" style="258" bestFit="1" customWidth="1"/>
    <col min="7972" max="7972" width="12.140625" style="258" bestFit="1" customWidth="1"/>
    <col min="7973" max="7973" width="14.42578125" style="258" bestFit="1" customWidth="1"/>
    <col min="7974" max="8192" width="11.42578125" style="258"/>
    <col min="8193" max="8193" width="2" style="258" customWidth="1"/>
    <col min="8194" max="8194" width="26.7109375" style="258" bestFit="1" customWidth="1"/>
    <col min="8195" max="8195" width="28.140625" style="258" bestFit="1" customWidth="1"/>
    <col min="8196" max="8207" width="16.140625" style="258" customWidth="1"/>
    <col min="8208" max="8210" width="27.140625" style="258" bestFit="1" customWidth="1"/>
    <col min="8211" max="8211" width="17.7109375" style="258" bestFit="1" customWidth="1"/>
    <col min="8212" max="8212" width="14" style="258" bestFit="1" customWidth="1"/>
    <col min="8213" max="8213" width="17.42578125" style="258" bestFit="1" customWidth="1"/>
    <col min="8214" max="8214" width="14.28515625" style="258" bestFit="1" customWidth="1"/>
    <col min="8215" max="8215" width="17.42578125" style="258" bestFit="1" customWidth="1"/>
    <col min="8216" max="8216" width="14.28515625" style="258" bestFit="1" customWidth="1"/>
    <col min="8217" max="8217" width="17.42578125" style="258" bestFit="1" customWidth="1"/>
    <col min="8218" max="8218" width="14.28515625" style="258" bestFit="1" customWidth="1"/>
    <col min="8219" max="8219" width="17.7109375" style="258" bestFit="1" customWidth="1"/>
    <col min="8220" max="8220" width="14.5703125" style="258" bestFit="1" customWidth="1"/>
    <col min="8221" max="8221" width="17.42578125" style="258" bestFit="1" customWidth="1"/>
    <col min="8222" max="8222" width="14.28515625" style="258" bestFit="1" customWidth="1"/>
    <col min="8223" max="8223" width="17.42578125" style="258" bestFit="1" customWidth="1"/>
    <col min="8224" max="8224" width="14.28515625" style="258" bestFit="1" customWidth="1"/>
    <col min="8225" max="8225" width="15.42578125" style="258" bestFit="1" customWidth="1"/>
    <col min="8226" max="8226" width="12.42578125" style="258" bestFit="1" customWidth="1"/>
    <col min="8227" max="8227" width="15.140625" style="258" bestFit="1" customWidth="1"/>
    <col min="8228" max="8228" width="12.140625" style="258" bestFit="1" customWidth="1"/>
    <col min="8229" max="8229" width="14.42578125" style="258" bestFit="1" customWidth="1"/>
    <col min="8230" max="8448" width="11.42578125" style="258"/>
    <col min="8449" max="8449" width="2" style="258" customWidth="1"/>
    <col min="8450" max="8450" width="26.7109375" style="258" bestFit="1" customWidth="1"/>
    <col min="8451" max="8451" width="28.140625" style="258" bestFit="1" customWidth="1"/>
    <col min="8452" max="8463" width="16.140625" style="258" customWidth="1"/>
    <col min="8464" max="8466" width="27.140625" style="258" bestFit="1" customWidth="1"/>
    <col min="8467" max="8467" width="17.7109375" style="258" bestFit="1" customWidth="1"/>
    <col min="8468" max="8468" width="14" style="258" bestFit="1" customWidth="1"/>
    <col min="8469" max="8469" width="17.42578125" style="258" bestFit="1" customWidth="1"/>
    <col min="8470" max="8470" width="14.28515625" style="258" bestFit="1" customWidth="1"/>
    <col min="8471" max="8471" width="17.42578125" style="258" bestFit="1" customWidth="1"/>
    <col min="8472" max="8472" width="14.28515625" style="258" bestFit="1" customWidth="1"/>
    <col min="8473" max="8473" width="17.42578125" style="258" bestFit="1" customWidth="1"/>
    <col min="8474" max="8474" width="14.28515625" style="258" bestFit="1" customWidth="1"/>
    <col min="8475" max="8475" width="17.7109375" style="258" bestFit="1" customWidth="1"/>
    <col min="8476" max="8476" width="14.5703125" style="258" bestFit="1" customWidth="1"/>
    <col min="8477" max="8477" width="17.42578125" style="258" bestFit="1" customWidth="1"/>
    <col min="8478" max="8478" width="14.28515625" style="258" bestFit="1" customWidth="1"/>
    <col min="8479" max="8479" width="17.42578125" style="258" bestFit="1" customWidth="1"/>
    <col min="8480" max="8480" width="14.28515625" style="258" bestFit="1" customWidth="1"/>
    <col min="8481" max="8481" width="15.42578125" style="258" bestFit="1" customWidth="1"/>
    <col min="8482" max="8482" width="12.42578125" style="258" bestFit="1" customWidth="1"/>
    <col min="8483" max="8483" width="15.140625" style="258" bestFit="1" customWidth="1"/>
    <col min="8484" max="8484" width="12.140625" style="258" bestFit="1" customWidth="1"/>
    <col min="8485" max="8485" width="14.42578125" style="258" bestFit="1" customWidth="1"/>
    <col min="8486" max="8704" width="11.42578125" style="258"/>
    <col min="8705" max="8705" width="2" style="258" customWidth="1"/>
    <col min="8706" max="8706" width="26.7109375" style="258" bestFit="1" customWidth="1"/>
    <col min="8707" max="8707" width="28.140625" style="258" bestFit="1" customWidth="1"/>
    <col min="8708" max="8719" width="16.140625" style="258" customWidth="1"/>
    <col min="8720" max="8722" width="27.140625" style="258" bestFit="1" customWidth="1"/>
    <col min="8723" max="8723" width="17.7109375" style="258" bestFit="1" customWidth="1"/>
    <col min="8724" max="8724" width="14" style="258" bestFit="1" customWidth="1"/>
    <col min="8725" max="8725" width="17.42578125" style="258" bestFit="1" customWidth="1"/>
    <col min="8726" max="8726" width="14.28515625" style="258" bestFit="1" customWidth="1"/>
    <col min="8727" max="8727" width="17.42578125" style="258" bestFit="1" customWidth="1"/>
    <col min="8728" max="8728" width="14.28515625" style="258" bestFit="1" customWidth="1"/>
    <col min="8729" max="8729" width="17.42578125" style="258" bestFit="1" customWidth="1"/>
    <col min="8730" max="8730" width="14.28515625" style="258" bestFit="1" customWidth="1"/>
    <col min="8731" max="8731" width="17.7109375" style="258" bestFit="1" customWidth="1"/>
    <col min="8732" max="8732" width="14.5703125" style="258" bestFit="1" customWidth="1"/>
    <col min="8733" max="8733" width="17.42578125" style="258" bestFit="1" customWidth="1"/>
    <col min="8734" max="8734" width="14.28515625" style="258" bestFit="1" customWidth="1"/>
    <col min="8735" max="8735" width="17.42578125" style="258" bestFit="1" customWidth="1"/>
    <col min="8736" max="8736" width="14.28515625" style="258" bestFit="1" customWidth="1"/>
    <col min="8737" max="8737" width="15.42578125" style="258" bestFit="1" customWidth="1"/>
    <col min="8738" max="8738" width="12.42578125" style="258" bestFit="1" customWidth="1"/>
    <col min="8739" max="8739" width="15.140625" style="258" bestFit="1" customWidth="1"/>
    <col min="8740" max="8740" width="12.140625" style="258" bestFit="1" customWidth="1"/>
    <col min="8741" max="8741" width="14.42578125" style="258" bestFit="1" customWidth="1"/>
    <col min="8742" max="8960" width="11.42578125" style="258"/>
    <col min="8961" max="8961" width="2" style="258" customWidth="1"/>
    <col min="8962" max="8962" width="26.7109375" style="258" bestFit="1" customWidth="1"/>
    <col min="8963" max="8963" width="28.140625" style="258" bestFit="1" customWidth="1"/>
    <col min="8964" max="8975" width="16.140625" style="258" customWidth="1"/>
    <col min="8976" max="8978" width="27.140625" style="258" bestFit="1" customWidth="1"/>
    <col min="8979" max="8979" width="17.7109375" style="258" bestFit="1" customWidth="1"/>
    <col min="8980" max="8980" width="14" style="258" bestFit="1" customWidth="1"/>
    <col min="8981" max="8981" width="17.42578125" style="258" bestFit="1" customWidth="1"/>
    <col min="8982" max="8982" width="14.28515625" style="258" bestFit="1" customWidth="1"/>
    <col min="8983" max="8983" width="17.42578125" style="258" bestFit="1" customWidth="1"/>
    <col min="8984" max="8984" width="14.28515625" style="258" bestFit="1" customWidth="1"/>
    <col min="8985" max="8985" width="17.42578125" style="258" bestFit="1" customWidth="1"/>
    <col min="8986" max="8986" width="14.28515625" style="258" bestFit="1" customWidth="1"/>
    <col min="8987" max="8987" width="17.7109375" style="258" bestFit="1" customWidth="1"/>
    <col min="8988" max="8988" width="14.5703125" style="258" bestFit="1" customWidth="1"/>
    <col min="8989" max="8989" width="17.42578125" style="258" bestFit="1" customWidth="1"/>
    <col min="8990" max="8990" width="14.28515625" style="258" bestFit="1" customWidth="1"/>
    <col min="8991" max="8991" width="17.42578125" style="258" bestFit="1" customWidth="1"/>
    <col min="8992" max="8992" width="14.28515625" style="258" bestFit="1" customWidth="1"/>
    <col min="8993" max="8993" width="15.42578125" style="258" bestFit="1" customWidth="1"/>
    <col min="8994" max="8994" width="12.42578125" style="258" bestFit="1" customWidth="1"/>
    <col min="8995" max="8995" width="15.140625" style="258" bestFit="1" customWidth="1"/>
    <col min="8996" max="8996" width="12.140625" style="258" bestFit="1" customWidth="1"/>
    <col min="8997" max="8997" width="14.42578125" style="258" bestFit="1" customWidth="1"/>
    <col min="8998" max="9216" width="11.42578125" style="258"/>
    <col min="9217" max="9217" width="2" style="258" customWidth="1"/>
    <col min="9218" max="9218" width="26.7109375" style="258" bestFit="1" customWidth="1"/>
    <col min="9219" max="9219" width="28.140625" style="258" bestFit="1" customWidth="1"/>
    <col min="9220" max="9231" width="16.140625" style="258" customWidth="1"/>
    <col min="9232" max="9234" width="27.140625" style="258" bestFit="1" customWidth="1"/>
    <col min="9235" max="9235" width="17.7109375" style="258" bestFit="1" customWidth="1"/>
    <col min="9236" max="9236" width="14" style="258" bestFit="1" customWidth="1"/>
    <col min="9237" max="9237" width="17.42578125" style="258" bestFit="1" customWidth="1"/>
    <col min="9238" max="9238" width="14.28515625" style="258" bestFit="1" customWidth="1"/>
    <col min="9239" max="9239" width="17.42578125" style="258" bestFit="1" customWidth="1"/>
    <col min="9240" max="9240" width="14.28515625" style="258" bestFit="1" customWidth="1"/>
    <col min="9241" max="9241" width="17.42578125" style="258" bestFit="1" customWidth="1"/>
    <col min="9242" max="9242" width="14.28515625" style="258" bestFit="1" customWidth="1"/>
    <col min="9243" max="9243" width="17.7109375" style="258" bestFit="1" customWidth="1"/>
    <col min="9244" max="9244" width="14.5703125" style="258" bestFit="1" customWidth="1"/>
    <col min="9245" max="9245" width="17.42578125" style="258" bestFit="1" customWidth="1"/>
    <col min="9246" max="9246" width="14.28515625" style="258" bestFit="1" customWidth="1"/>
    <col min="9247" max="9247" width="17.42578125" style="258" bestFit="1" customWidth="1"/>
    <col min="9248" max="9248" width="14.28515625" style="258" bestFit="1" customWidth="1"/>
    <col min="9249" max="9249" width="15.42578125" style="258" bestFit="1" customWidth="1"/>
    <col min="9250" max="9250" width="12.42578125" style="258" bestFit="1" customWidth="1"/>
    <col min="9251" max="9251" width="15.140625" style="258" bestFit="1" customWidth="1"/>
    <col min="9252" max="9252" width="12.140625" style="258" bestFit="1" customWidth="1"/>
    <col min="9253" max="9253" width="14.42578125" style="258" bestFit="1" customWidth="1"/>
    <col min="9254" max="9472" width="11.42578125" style="258"/>
    <col min="9473" max="9473" width="2" style="258" customWidth="1"/>
    <col min="9474" max="9474" width="26.7109375" style="258" bestFit="1" customWidth="1"/>
    <col min="9475" max="9475" width="28.140625" style="258" bestFit="1" customWidth="1"/>
    <col min="9476" max="9487" width="16.140625" style="258" customWidth="1"/>
    <col min="9488" max="9490" width="27.140625" style="258" bestFit="1" customWidth="1"/>
    <col min="9491" max="9491" width="17.7109375" style="258" bestFit="1" customWidth="1"/>
    <col min="9492" max="9492" width="14" style="258" bestFit="1" customWidth="1"/>
    <col min="9493" max="9493" width="17.42578125" style="258" bestFit="1" customWidth="1"/>
    <col min="9494" max="9494" width="14.28515625" style="258" bestFit="1" customWidth="1"/>
    <col min="9495" max="9495" width="17.42578125" style="258" bestFit="1" customWidth="1"/>
    <col min="9496" max="9496" width="14.28515625" style="258" bestFit="1" customWidth="1"/>
    <col min="9497" max="9497" width="17.42578125" style="258" bestFit="1" customWidth="1"/>
    <col min="9498" max="9498" width="14.28515625" style="258" bestFit="1" customWidth="1"/>
    <col min="9499" max="9499" width="17.7109375" style="258" bestFit="1" customWidth="1"/>
    <col min="9500" max="9500" width="14.5703125" style="258" bestFit="1" customWidth="1"/>
    <col min="9501" max="9501" width="17.42578125" style="258" bestFit="1" customWidth="1"/>
    <col min="9502" max="9502" width="14.28515625" style="258" bestFit="1" customWidth="1"/>
    <col min="9503" max="9503" width="17.42578125" style="258" bestFit="1" customWidth="1"/>
    <col min="9504" max="9504" width="14.28515625" style="258" bestFit="1" customWidth="1"/>
    <col min="9505" max="9505" width="15.42578125" style="258" bestFit="1" customWidth="1"/>
    <col min="9506" max="9506" width="12.42578125" style="258" bestFit="1" customWidth="1"/>
    <col min="9507" max="9507" width="15.140625" style="258" bestFit="1" customWidth="1"/>
    <col min="9508" max="9508" width="12.140625" style="258" bestFit="1" customWidth="1"/>
    <col min="9509" max="9509" width="14.42578125" style="258" bestFit="1" customWidth="1"/>
    <col min="9510" max="9728" width="11.42578125" style="258"/>
    <col min="9729" max="9729" width="2" style="258" customWidth="1"/>
    <col min="9730" max="9730" width="26.7109375" style="258" bestFit="1" customWidth="1"/>
    <col min="9731" max="9731" width="28.140625" style="258" bestFit="1" customWidth="1"/>
    <col min="9732" max="9743" width="16.140625" style="258" customWidth="1"/>
    <col min="9744" max="9746" width="27.140625" style="258" bestFit="1" customWidth="1"/>
    <col min="9747" max="9747" width="17.7109375" style="258" bestFit="1" customWidth="1"/>
    <col min="9748" max="9748" width="14" style="258" bestFit="1" customWidth="1"/>
    <col min="9749" max="9749" width="17.42578125" style="258" bestFit="1" customWidth="1"/>
    <col min="9750" max="9750" width="14.28515625" style="258" bestFit="1" customWidth="1"/>
    <col min="9751" max="9751" width="17.42578125" style="258" bestFit="1" customWidth="1"/>
    <col min="9752" max="9752" width="14.28515625" style="258" bestFit="1" customWidth="1"/>
    <col min="9753" max="9753" width="17.42578125" style="258" bestFit="1" customWidth="1"/>
    <col min="9754" max="9754" width="14.28515625" style="258" bestFit="1" customWidth="1"/>
    <col min="9755" max="9755" width="17.7109375" style="258" bestFit="1" customWidth="1"/>
    <col min="9756" max="9756" width="14.5703125" style="258" bestFit="1" customWidth="1"/>
    <col min="9757" max="9757" width="17.42578125" style="258" bestFit="1" customWidth="1"/>
    <col min="9758" max="9758" width="14.28515625" style="258" bestFit="1" customWidth="1"/>
    <col min="9759" max="9759" width="17.42578125" style="258" bestFit="1" customWidth="1"/>
    <col min="9760" max="9760" width="14.28515625" style="258" bestFit="1" customWidth="1"/>
    <col min="9761" max="9761" width="15.42578125" style="258" bestFit="1" customWidth="1"/>
    <col min="9762" max="9762" width="12.42578125" style="258" bestFit="1" customWidth="1"/>
    <col min="9763" max="9763" width="15.140625" style="258" bestFit="1" customWidth="1"/>
    <col min="9764" max="9764" width="12.140625" style="258" bestFit="1" customWidth="1"/>
    <col min="9765" max="9765" width="14.42578125" style="258" bestFit="1" customWidth="1"/>
    <col min="9766" max="9984" width="11.42578125" style="258"/>
    <col min="9985" max="9985" width="2" style="258" customWidth="1"/>
    <col min="9986" max="9986" width="26.7109375" style="258" bestFit="1" customWidth="1"/>
    <col min="9987" max="9987" width="28.140625" style="258" bestFit="1" customWidth="1"/>
    <col min="9988" max="9999" width="16.140625" style="258" customWidth="1"/>
    <col min="10000" max="10002" width="27.140625" style="258" bestFit="1" customWidth="1"/>
    <col min="10003" max="10003" width="17.7109375" style="258" bestFit="1" customWidth="1"/>
    <col min="10004" max="10004" width="14" style="258" bestFit="1" customWidth="1"/>
    <col min="10005" max="10005" width="17.42578125" style="258" bestFit="1" customWidth="1"/>
    <col min="10006" max="10006" width="14.28515625" style="258" bestFit="1" customWidth="1"/>
    <col min="10007" max="10007" width="17.42578125" style="258" bestFit="1" customWidth="1"/>
    <col min="10008" max="10008" width="14.28515625" style="258" bestFit="1" customWidth="1"/>
    <col min="10009" max="10009" width="17.42578125" style="258" bestFit="1" customWidth="1"/>
    <col min="10010" max="10010" width="14.28515625" style="258" bestFit="1" customWidth="1"/>
    <col min="10011" max="10011" width="17.7109375" style="258" bestFit="1" customWidth="1"/>
    <col min="10012" max="10012" width="14.5703125" style="258" bestFit="1" customWidth="1"/>
    <col min="10013" max="10013" width="17.42578125" style="258" bestFit="1" customWidth="1"/>
    <col min="10014" max="10014" width="14.28515625" style="258" bestFit="1" customWidth="1"/>
    <col min="10015" max="10015" width="17.42578125" style="258" bestFit="1" customWidth="1"/>
    <col min="10016" max="10016" width="14.28515625" style="258" bestFit="1" customWidth="1"/>
    <col min="10017" max="10017" width="15.42578125" style="258" bestFit="1" customWidth="1"/>
    <col min="10018" max="10018" width="12.42578125" style="258" bestFit="1" customWidth="1"/>
    <col min="10019" max="10019" width="15.140625" style="258" bestFit="1" customWidth="1"/>
    <col min="10020" max="10020" width="12.140625" style="258" bestFit="1" customWidth="1"/>
    <col min="10021" max="10021" width="14.42578125" style="258" bestFit="1" customWidth="1"/>
    <col min="10022" max="10240" width="11.42578125" style="258"/>
    <col min="10241" max="10241" width="2" style="258" customWidth="1"/>
    <col min="10242" max="10242" width="26.7109375" style="258" bestFit="1" customWidth="1"/>
    <col min="10243" max="10243" width="28.140625" style="258" bestFit="1" customWidth="1"/>
    <col min="10244" max="10255" width="16.140625" style="258" customWidth="1"/>
    <col min="10256" max="10258" width="27.140625" style="258" bestFit="1" customWidth="1"/>
    <col min="10259" max="10259" width="17.7109375" style="258" bestFit="1" customWidth="1"/>
    <col min="10260" max="10260" width="14" style="258" bestFit="1" customWidth="1"/>
    <col min="10261" max="10261" width="17.42578125" style="258" bestFit="1" customWidth="1"/>
    <col min="10262" max="10262" width="14.28515625" style="258" bestFit="1" customWidth="1"/>
    <col min="10263" max="10263" width="17.42578125" style="258" bestFit="1" customWidth="1"/>
    <col min="10264" max="10264" width="14.28515625" style="258" bestFit="1" customWidth="1"/>
    <col min="10265" max="10265" width="17.42578125" style="258" bestFit="1" customWidth="1"/>
    <col min="10266" max="10266" width="14.28515625" style="258" bestFit="1" customWidth="1"/>
    <col min="10267" max="10267" width="17.7109375" style="258" bestFit="1" customWidth="1"/>
    <col min="10268" max="10268" width="14.5703125" style="258" bestFit="1" customWidth="1"/>
    <col min="10269" max="10269" width="17.42578125" style="258" bestFit="1" customWidth="1"/>
    <col min="10270" max="10270" width="14.28515625" style="258" bestFit="1" customWidth="1"/>
    <col min="10271" max="10271" width="17.42578125" style="258" bestFit="1" customWidth="1"/>
    <col min="10272" max="10272" width="14.28515625" style="258" bestFit="1" customWidth="1"/>
    <col min="10273" max="10273" width="15.42578125" style="258" bestFit="1" customWidth="1"/>
    <col min="10274" max="10274" width="12.42578125" style="258" bestFit="1" customWidth="1"/>
    <col min="10275" max="10275" width="15.140625" style="258" bestFit="1" customWidth="1"/>
    <col min="10276" max="10276" width="12.140625" style="258" bestFit="1" customWidth="1"/>
    <col min="10277" max="10277" width="14.42578125" style="258" bestFit="1" customWidth="1"/>
    <col min="10278" max="10496" width="11.42578125" style="258"/>
    <col min="10497" max="10497" width="2" style="258" customWidth="1"/>
    <col min="10498" max="10498" width="26.7109375" style="258" bestFit="1" customWidth="1"/>
    <col min="10499" max="10499" width="28.140625" style="258" bestFit="1" customWidth="1"/>
    <col min="10500" max="10511" width="16.140625" style="258" customWidth="1"/>
    <col min="10512" max="10514" width="27.140625" style="258" bestFit="1" customWidth="1"/>
    <col min="10515" max="10515" width="17.7109375" style="258" bestFit="1" customWidth="1"/>
    <col min="10516" max="10516" width="14" style="258" bestFit="1" customWidth="1"/>
    <col min="10517" max="10517" width="17.42578125" style="258" bestFit="1" customWidth="1"/>
    <col min="10518" max="10518" width="14.28515625" style="258" bestFit="1" customWidth="1"/>
    <col min="10519" max="10519" width="17.42578125" style="258" bestFit="1" customWidth="1"/>
    <col min="10520" max="10520" width="14.28515625" style="258" bestFit="1" customWidth="1"/>
    <col min="10521" max="10521" width="17.42578125" style="258" bestFit="1" customWidth="1"/>
    <col min="10522" max="10522" width="14.28515625" style="258" bestFit="1" customWidth="1"/>
    <col min="10523" max="10523" width="17.7109375" style="258" bestFit="1" customWidth="1"/>
    <col min="10524" max="10524" width="14.5703125" style="258" bestFit="1" customWidth="1"/>
    <col min="10525" max="10525" width="17.42578125" style="258" bestFit="1" customWidth="1"/>
    <col min="10526" max="10526" width="14.28515625" style="258" bestFit="1" customWidth="1"/>
    <col min="10527" max="10527" width="17.42578125" style="258" bestFit="1" customWidth="1"/>
    <col min="10528" max="10528" width="14.28515625" style="258" bestFit="1" customWidth="1"/>
    <col min="10529" max="10529" width="15.42578125" style="258" bestFit="1" customWidth="1"/>
    <col min="10530" max="10530" width="12.42578125" style="258" bestFit="1" customWidth="1"/>
    <col min="10531" max="10531" width="15.140625" style="258" bestFit="1" customWidth="1"/>
    <col min="10532" max="10532" width="12.140625" style="258" bestFit="1" customWidth="1"/>
    <col min="10533" max="10533" width="14.42578125" style="258" bestFit="1" customWidth="1"/>
    <col min="10534" max="10752" width="11.42578125" style="258"/>
    <col min="10753" max="10753" width="2" style="258" customWidth="1"/>
    <col min="10754" max="10754" width="26.7109375" style="258" bestFit="1" customWidth="1"/>
    <col min="10755" max="10755" width="28.140625" style="258" bestFit="1" customWidth="1"/>
    <col min="10756" max="10767" width="16.140625" style="258" customWidth="1"/>
    <col min="10768" max="10770" width="27.140625" style="258" bestFit="1" customWidth="1"/>
    <col min="10771" max="10771" width="17.7109375" style="258" bestFit="1" customWidth="1"/>
    <col min="10772" max="10772" width="14" style="258" bestFit="1" customWidth="1"/>
    <col min="10773" max="10773" width="17.42578125" style="258" bestFit="1" customWidth="1"/>
    <col min="10774" max="10774" width="14.28515625" style="258" bestFit="1" customWidth="1"/>
    <col min="10775" max="10775" width="17.42578125" style="258" bestFit="1" customWidth="1"/>
    <col min="10776" max="10776" width="14.28515625" style="258" bestFit="1" customWidth="1"/>
    <col min="10777" max="10777" width="17.42578125" style="258" bestFit="1" customWidth="1"/>
    <col min="10778" max="10778" width="14.28515625" style="258" bestFit="1" customWidth="1"/>
    <col min="10779" max="10779" width="17.7109375" style="258" bestFit="1" customWidth="1"/>
    <col min="10780" max="10780" width="14.5703125" style="258" bestFit="1" customWidth="1"/>
    <col min="10781" max="10781" width="17.42578125" style="258" bestFit="1" customWidth="1"/>
    <col min="10782" max="10782" width="14.28515625" style="258" bestFit="1" customWidth="1"/>
    <col min="10783" max="10783" width="17.42578125" style="258" bestFit="1" customWidth="1"/>
    <col min="10784" max="10784" width="14.28515625" style="258" bestFit="1" customWidth="1"/>
    <col min="10785" max="10785" width="15.42578125" style="258" bestFit="1" customWidth="1"/>
    <col min="10786" max="10786" width="12.42578125" style="258" bestFit="1" customWidth="1"/>
    <col min="10787" max="10787" width="15.140625" style="258" bestFit="1" customWidth="1"/>
    <col min="10788" max="10788" width="12.140625" style="258" bestFit="1" customWidth="1"/>
    <col min="10789" max="10789" width="14.42578125" style="258" bestFit="1" customWidth="1"/>
    <col min="10790" max="11008" width="11.42578125" style="258"/>
    <col min="11009" max="11009" width="2" style="258" customWidth="1"/>
    <col min="11010" max="11010" width="26.7109375" style="258" bestFit="1" customWidth="1"/>
    <col min="11011" max="11011" width="28.140625" style="258" bestFit="1" customWidth="1"/>
    <col min="11012" max="11023" width="16.140625" style="258" customWidth="1"/>
    <col min="11024" max="11026" width="27.140625" style="258" bestFit="1" customWidth="1"/>
    <col min="11027" max="11027" width="17.7109375" style="258" bestFit="1" customWidth="1"/>
    <col min="11028" max="11028" width="14" style="258" bestFit="1" customWidth="1"/>
    <col min="11029" max="11029" width="17.42578125" style="258" bestFit="1" customWidth="1"/>
    <col min="11030" max="11030" width="14.28515625" style="258" bestFit="1" customWidth="1"/>
    <col min="11031" max="11031" width="17.42578125" style="258" bestFit="1" customWidth="1"/>
    <col min="11032" max="11032" width="14.28515625" style="258" bestFit="1" customWidth="1"/>
    <col min="11033" max="11033" width="17.42578125" style="258" bestFit="1" customWidth="1"/>
    <col min="11034" max="11034" width="14.28515625" style="258" bestFit="1" customWidth="1"/>
    <col min="11035" max="11035" width="17.7109375" style="258" bestFit="1" customWidth="1"/>
    <col min="11036" max="11036" width="14.5703125" style="258" bestFit="1" customWidth="1"/>
    <col min="11037" max="11037" width="17.42578125" style="258" bestFit="1" customWidth="1"/>
    <col min="11038" max="11038" width="14.28515625" style="258" bestFit="1" customWidth="1"/>
    <col min="11039" max="11039" width="17.42578125" style="258" bestFit="1" customWidth="1"/>
    <col min="11040" max="11040" width="14.28515625" style="258" bestFit="1" customWidth="1"/>
    <col min="11041" max="11041" width="15.42578125" style="258" bestFit="1" customWidth="1"/>
    <col min="11042" max="11042" width="12.42578125" style="258" bestFit="1" customWidth="1"/>
    <col min="11043" max="11043" width="15.140625" style="258" bestFit="1" customWidth="1"/>
    <col min="11044" max="11044" width="12.140625" style="258" bestFit="1" customWidth="1"/>
    <col min="11045" max="11045" width="14.42578125" style="258" bestFit="1" customWidth="1"/>
    <col min="11046" max="11264" width="11.42578125" style="258"/>
    <col min="11265" max="11265" width="2" style="258" customWidth="1"/>
    <col min="11266" max="11266" width="26.7109375" style="258" bestFit="1" customWidth="1"/>
    <col min="11267" max="11267" width="28.140625" style="258" bestFit="1" customWidth="1"/>
    <col min="11268" max="11279" width="16.140625" style="258" customWidth="1"/>
    <col min="11280" max="11282" width="27.140625" style="258" bestFit="1" customWidth="1"/>
    <col min="11283" max="11283" width="17.7109375" style="258" bestFit="1" customWidth="1"/>
    <col min="11284" max="11284" width="14" style="258" bestFit="1" customWidth="1"/>
    <col min="11285" max="11285" width="17.42578125" style="258" bestFit="1" customWidth="1"/>
    <col min="11286" max="11286" width="14.28515625" style="258" bestFit="1" customWidth="1"/>
    <col min="11287" max="11287" width="17.42578125" style="258" bestFit="1" customWidth="1"/>
    <col min="11288" max="11288" width="14.28515625" style="258" bestFit="1" customWidth="1"/>
    <col min="11289" max="11289" width="17.42578125" style="258" bestFit="1" customWidth="1"/>
    <col min="11290" max="11290" width="14.28515625" style="258" bestFit="1" customWidth="1"/>
    <col min="11291" max="11291" width="17.7109375" style="258" bestFit="1" customWidth="1"/>
    <col min="11292" max="11292" width="14.5703125" style="258" bestFit="1" customWidth="1"/>
    <col min="11293" max="11293" width="17.42578125" style="258" bestFit="1" customWidth="1"/>
    <col min="11294" max="11294" width="14.28515625" style="258" bestFit="1" customWidth="1"/>
    <col min="11295" max="11295" width="17.42578125" style="258" bestFit="1" customWidth="1"/>
    <col min="11296" max="11296" width="14.28515625" style="258" bestFit="1" customWidth="1"/>
    <col min="11297" max="11297" width="15.42578125" style="258" bestFit="1" customWidth="1"/>
    <col min="11298" max="11298" width="12.42578125" style="258" bestFit="1" customWidth="1"/>
    <col min="11299" max="11299" width="15.140625" style="258" bestFit="1" customWidth="1"/>
    <col min="11300" max="11300" width="12.140625" style="258" bestFit="1" customWidth="1"/>
    <col min="11301" max="11301" width="14.42578125" style="258" bestFit="1" customWidth="1"/>
    <col min="11302" max="11520" width="11.42578125" style="258"/>
    <col min="11521" max="11521" width="2" style="258" customWidth="1"/>
    <col min="11522" max="11522" width="26.7109375" style="258" bestFit="1" customWidth="1"/>
    <col min="11523" max="11523" width="28.140625" style="258" bestFit="1" customWidth="1"/>
    <col min="11524" max="11535" width="16.140625" style="258" customWidth="1"/>
    <col min="11536" max="11538" width="27.140625" style="258" bestFit="1" customWidth="1"/>
    <col min="11539" max="11539" width="17.7109375" style="258" bestFit="1" customWidth="1"/>
    <col min="11540" max="11540" width="14" style="258" bestFit="1" customWidth="1"/>
    <col min="11541" max="11541" width="17.42578125" style="258" bestFit="1" customWidth="1"/>
    <col min="11542" max="11542" width="14.28515625" style="258" bestFit="1" customWidth="1"/>
    <col min="11543" max="11543" width="17.42578125" style="258" bestFit="1" customWidth="1"/>
    <col min="11544" max="11544" width="14.28515625" style="258" bestFit="1" customWidth="1"/>
    <col min="11545" max="11545" width="17.42578125" style="258" bestFit="1" customWidth="1"/>
    <col min="11546" max="11546" width="14.28515625" style="258" bestFit="1" customWidth="1"/>
    <col min="11547" max="11547" width="17.7109375" style="258" bestFit="1" customWidth="1"/>
    <col min="11548" max="11548" width="14.5703125" style="258" bestFit="1" customWidth="1"/>
    <col min="11549" max="11549" width="17.42578125" style="258" bestFit="1" customWidth="1"/>
    <col min="11550" max="11550" width="14.28515625" style="258" bestFit="1" customWidth="1"/>
    <col min="11551" max="11551" width="17.42578125" style="258" bestFit="1" customWidth="1"/>
    <col min="11552" max="11552" width="14.28515625" style="258" bestFit="1" customWidth="1"/>
    <col min="11553" max="11553" width="15.42578125" style="258" bestFit="1" customWidth="1"/>
    <col min="11554" max="11554" width="12.42578125" style="258" bestFit="1" customWidth="1"/>
    <col min="11555" max="11555" width="15.140625" style="258" bestFit="1" customWidth="1"/>
    <col min="11556" max="11556" width="12.140625" style="258" bestFit="1" customWidth="1"/>
    <col min="11557" max="11557" width="14.42578125" style="258" bestFit="1" customWidth="1"/>
    <col min="11558" max="11776" width="11.42578125" style="258"/>
    <col min="11777" max="11777" width="2" style="258" customWidth="1"/>
    <col min="11778" max="11778" width="26.7109375" style="258" bestFit="1" customWidth="1"/>
    <col min="11779" max="11779" width="28.140625" style="258" bestFit="1" customWidth="1"/>
    <col min="11780" max="11791" width="16.140625" style="258" customWidth="1"/>
    <col min="11792" max="11794" width="27.140625" style="258" bestFit="1" customWidth="1"/>
    <col min="11795" max="11795" width="17.7109375" style="258" bestFit="1" customWidth="1"/>
    <col min="11796" max="11796" width="14" style="258" bestFit="1" customWidth="1"/>
    <col min="11797" max="11797" width="17.42578125" style="258" bestFit="1" customWidth="1"/>
    <col min="11798" max="11798" width="14.28515625" style="258" bestFit="1" customWidth="1"/>
    <col min="11799" max="11799" width="17.42578125" style="258" bestFit="1" customWidth="1"/>
    <col min="11800" max="11800" width="14.28515625" style="258" bestFit="1" customWidth="1"/>
    <col min="11801" max="11801" width="17.42578125" style="258" bestFit="1" customWidth="1"/>
    <col min="11802" max="11802" width="14.28515625" style="258" bestFit="1" customWidth="1"/>
    <col min="11803" max="11803" width="17.7109375" style="258" bestFit="1" customWidth="1"/>
    <col min="11804" max="11804" width="14.5703125" style="258" bestFit="1" customWidth="1"/>
    <col min="11805" max="11805" width="17.42578125" style="258" bestFit="1" customWidth="1"/>
    <col min="11806" max="11806" width="14.28515625" style="258" bestFit="1" customWidth="1"/>
    <col min="11807" max="11807" width="17.42578125" style="258" bestFit="1" customWidth="1"/>
    <col min="11808" max="11808" width="14.28515625" style="258" bestFit="1" customWidth="1"/>
    <col min="11809" max="11809" width="15.42578125" style="258" bestFit="1" customWidth="1"/>
    <col min="11810" max="11810" width="12.42578125" style="258" bestFit="1" customWidth="1"/>
    <col min="11811" max="11811" width="15.140625" style="258" bestFit="1" customWidth="1"/>
    <col min="11812" max="11812" width="12.140625" style="258" bestFit="1" customWidth="1"/>
    <col min="11813" max="11813" width="14.42578125" style="258" bestFit="1" customWidth="1"/>
    <col min="11814" max="12032" width="11.42578125" style="258"/>
    <col min="12033" max="12033" width="2" style="258" customWidth="1"/>
    <col min="12034" max="12034" width="26.7109375" style="258" bestFit="1" customWidth="1"/>
    <col min="12035" max="12035" width="28.140625" style="258" bestFit="1" customWidth="1"/>
    <col min="12036" max="12047" width="16.140625" style="258" customWidth="1"/>
    <col min="12048" max="12050" width="27.140625" style="258" bestFit="1" customWidth="1"/>
    <col min="12051" max="12051" width="17.7109375" style="258" bestFit="1" customWidth="1"/>
    <col min="12052" max="12052" width="14" style="258" bestFit="1" customWidth="1"/>
    <col min="12053" max="12053" width="17.42578125" style="258" bestFit="1" customWidth="1"/>
    <col min="12054" max="12054" width="14.28515625" style="258" bestFit="1" customWidth="1"/>
    <col min="12055" max="12055" width="17.42578125" style="258" bestFit="1" customWidth="1"/>
    <col min="12056" max="12056" width="14.28515625" style="258" bestFit="1" customWidth="1"/>
    <col min="12057" max="12057" width="17.42578125" style="258" bestFit="1" customWidth="1"/>
    <col min="12058" max="12058" width="14.28515625" style="258" bestFit="1" customWidth="1"/>
    <col min="12059" max="12059" width="17.7109375" style="258" bestFit="1" customWidth="1"/>
    <col min="12060" max="12060" width="14.5703125" style="258" bestFit="1" customWidth="1"/>
    <col min="12061" max="12061" width="17.42578125" style="258" bestFit="1" customWidth="1"/>
    <col min="12062" max="12062" width="14.28515625" style="258" bestFit="1" customWidth="1"/>
    <col min="12063" max="12063" width="17.42578125" style="258" bestFit="1" customWidth="1"/>
    <col min="12064" max="12064" width="14.28515625" style="258" bestFit="1" customWidth="1"/>
    <col min="12065" max="12065" width="15.42578125" style="258" bestFit="1" customWidth="1"/>
    <col min="12066" max="12066" width="12.42578125" style="258" bestFit="1" customWidth="1"/>
    <col min="12067" max="12067" width="15.140625" style="258" bestFit="1" customWidth="1"/>
    <col min="12068" max="12068" width="12.140625" style="258" bestFit="1" customWidth="1"/>
    <col min="12069" max="12069" width="14.42578125" style="258" bestFit="1" customWidth="1"/>
    <col min="12070" max="12288" width="11.42578125" style="258"/>
    <col min="12289" max="12289" width="2" style="258" customWidth="1"/>
    <col min="12290" max="12290" width="26.7109375" style="258" bestFit="1" customWidth="1"/>
    <col min="12291" max="12291" width="28.140625" style="258" bestFit="1" customWidth="1"/>
    <col min="12292" max="12303" width="16.140625" style="258" customWidth="1"/>
    <col min="12304" max="12306" width="27.140625" style="258" bestFit="1" customWidth="1"/>
    <col min="12307" max="12307" width="17.7109375" style="258" bestFit="1" customWidth="1"/>
    <col min="12308" max="12308" width="14" style="258" bestFit="1" customWidth="1"/>
    <col min="12309" max="12309" width="17.42578125" style="258" bestFit="1" customWidth="1"/>
    <col min="12310" max="12310" width="14.28515625" style="258" bestFit="1" customWidth="1"/>
    <col min="12311" max="12311" width="17.42578125" style="258" bestFit="1" customWidth="1"/>
    <col min="12312" max="12312" width="14.28515625" style="258" bestFit="1" customWidth="1"/>
    <col min="12313" max="12313" width="17.42578125" style="258" bestFit="1" customWidth="1"/>
    <col min="12314" max="12314" width="14.28515625" style="258" bestFit="1" customWidth="1"/>
    <col min="12315" max="12315" width="17.7109375" style="258" bestFit="1" customWidth="1"/>
    <col min="12316" max="12316" width="14.5703125" style="258" bestFit="1" customWidth="1"/>
    <col min="12317" max="12317" width="17.42578125" style="258" bestFit="1" customWidth="1"/>
    <col min="12318" max="12318" width="14.28515625" style="258" bestFit="1" customWidth="1"/>
    <col min="12319" max="12319" width="17.42578125" style="258" bestFit="1" customWidth="1"/>
    <col min="12320" max="12320" width="14.28515625" style="258" bestFit="1" customWidth="1"/>
    <col min="12321" max="12321" width="15.42578125" style="258" bestFit="1" customWidth="1"/>
    <col min="12322" max="12322" width="12.42578125" style="258" bestFit="1" customWidth="1"/>
    <col min="12323" max="12323" width="15.140625" style="258" bestFit="1" customWidth="1"/>
    <col min="12324" max="12324" width="12.140625" style="258" bestFit="1" customWidth="1"/>
    <col min="12325" max="12325" width="14.42578125" style="258" bestFit="1" customWidth="1"/>
    <col min="12326" max="12544" width="11.42578125" style="258"/>
    <col min="12545" max="12545" width="2" style="258" customWidth="1"/>
    <col min="12546" max="12546" width="26.7109375" style="258" bestFit="1" customWidth="1"/>
    <col min="12547" max="12547" width="28.140625" style="258" bestFit="1" customWidth="1"/>
    <col min="12548" max="12559" width="16.140625" style="258" customWidth="1"/>
    <col min="12560" max="12562" width="27.140625" style="258" bestFit="1" customWidth="1"/>
    <col min="12563" max="12563" width="17.7109375" style="258" bestFit="1" customWidth="1"/>
    <col min="12564" max="12564" width="14" style="258" bestFit="1" customWidth="1"/>
    <col min="12565" max="12565" width="17.42578125" style="258" bestFit="1" customWidth="1"/>
    <col min="12566" max="12566" width="14.28515625" style="258" bestFit="1" customWidth="1"/>
    <col min="12567" max="12567" width="17.42578125" style="258" bestFit="1" customWidth="1"/>
    <col min="12568" max="12568" width="14.28515625" style="258" bestFit="1" customWidth="1"/>
    <col min="12569" max="12569" width="17.42578125" style="258" bestFit="1" customWidth="1"/>
    <col min="12570" max="12570" width="14.28515625" style="258" bestFit="1" customWidth="1"/>
    <col min="12571" max="12571" width="17.7109375" style="258" bestFit="1" customWidth="1"/>
    <col min="12572" max="12572" width="14.5703125" style="258" bestFit="1" customWidth="1"/>
    <col min="12573" max="12573" width="17.42578125" style="258" bestFit="1" customWidth="1"/>
    <col min="12574" max="12574" width="14.28515625" style="258" bestFit="1" customWidth="1"/>
    <col min="12575" max="12575" width="17.42578125" style="258" bestFit="1" customWidth="1"/>
    <col min="12576" max="12576" width="14.28515625" style="258" bestFit="1" customWidth="1"/>
    <col min="12577" max="12577" width="15.42578125" style="258" bestFit="1" customWidth="1"/>
    <col min="12578" max="12578" width="12.42578125" style="258" bestFit="1" customWidth="1"/>
    <col min="12579" max="12579" width="15.140625" style="258" bestFit="1" customWidth="1"/>
    <col min="12580" max="12580" width="12.140625" style="258" bestFit="1" customWidth="1"/>
    <col min="12581" max="12581" width="14.42578125" style="258" bestFit="1" customWidth="1"/>
    <col min="12582" max="12800" width="11.42578125" style="258"/>
    <col min="12801" max="12801" width="2" style="258" customWidth="1"/>
    <col min="12802" max="12802" width="26.7109375" style="258" bestFit="1" customWidth="1"/>
    <col min="12803" max="12803" width="28.140625" style="258" bestFit="1" customWidth="1"/>
    <col min="12804" max="12815" width="16.140625" style="258" customWidth="1"/>
    <col min="12816" max="12818" width="27.140625" style="258" bestFit="1" customWidth="1"/>
    <col min="12819" max="12819" width="17.7109375" style="258" bestFit="1" customWidth="1"/>
    <col min="12820" max="12820" width="14" style="258" bestFit="1" customWidth="1"/>
    <col min="12821" max="12821" width="17.42578125" style="258" bestFit="1" customWidth="1"/>
    <col min="12822" max="12822" width="14.28515625" style="258" bestFit="1" customWidth="1"/>
    <col min="12823" max="12823" width="17.42578125" style="258" bestFit="1" customWidth="1"/>
    <col min="12824" max="12824" width="14.28515625" style="258" bestFit="1" customWidth="1"/>
    <col min="12825" max="12825" width="17.42578125" style="258" bestFit="1" customWidth="1"/>
    <col min="12826" max="12826" width="14.28515625" style="258" bestFit="1" customWidth="1"/>
    <col min="12827" max="12827" width="17.7109375" style="258" bestFit="1" customWidth="1"/>
    <col min="12828" max="12828" width="14.5703125" style="258" bestFit="1" customWidth="1"/>
    <col min="12829" max="12829" width="17.42578125" style="258" bestFit="1" customWidth="1"/>
    <col min="12830" max="12830" width="14.28515625" style="258" bestFit="1" customWidth="1"/>
    <col min="12831" max="12831" width="17.42578125" style="258" bestFit="1" customWidth="1"/>
    <col min="12832" max="12832" width="14.28515625" style="258" bestFit="1" customWidth="1"/>
    <col min="12833" max="12833" width="15.42578125" style="258" bestFit="1" customWidth="1"/>
    <col min="12834" max="12834" width="12.42578125" style="258" bestFit="1" customWidth="1"/>
    <col min="12835" max="12835" width="15.140625" style="258" bestFit="1" customWidth="1"/>
    <col min="12836" max="12836" width="12.140625" style="258" bestFit="1" customWidth="1"/>
    <col min="12837" max="12837" width="14.42578125" style="258" bestFit="1" customWidth="1"/>
    <col min="12838" max="13056" width="11.42578125" style="258"/>
    <col min="13057" max="13057" width="2" style="258" customWidth="1"/>
    <col min="13058" max="13058" width="26.7109375" style="258" bestFit="1" customWidth="1"/>
    <col min="13059" max="13059" width="28.140625" style="258" bestFit="1" customWidth="1"/>
    <col min="13060" max="13071" width="16.140625" style="258" customWidth="1"/>
    <col min="13072" max="13074" width="27.140625" style="258" bestFit="1" customWidth="1"/>
    <col min="13075" max="13075" width="17.7109375" style="258" bestFit="1" customWidth="1"/>
    <col min="13076" max="13076" width="14" style="258" bestFit="1" customWidth="1"/>
    <col min="13077" max="13077" width="17.42578125" style="258" bestFit="1" customWidth="1"/>
    <col min="13078" max="13078" width="14.28515625" style="258" bestFit="1" customWidth="1"/>
    <col min="13079" max="13079" width="17.42578125" style="258" bestFit="1" customWidth="1"/>
    <col min="13080" max="13080" width="14.28515625" style="258" bestFit="1" customWidth="1"/>
    <col min="13081" max="13081" width="17.42578125" style="258" bestFit="1" customWidth="1"/>
    <col min="13082" max="13082" width="14.28515625" style="258" bestFit="1" customWidth="1"/>
    <col min="13083" max="13083" width="17.7109375" style="258" bestFit="1" customWidth="1"/>
    <col min="13084" max="13084" width="14.5703125" style="258" bestFit="1" customWidth="1"/>
    <col min="13085" max="13085" width="17.42578125" style="258" bestFit="1" customWidth="1"/>
    <col min="13086" max="13086" width="14.28515625" style="258" bestFit="1" customWidth="1"/>
    <col min="13087" max="13087" width="17.42578125" style="258" bestFit="1" customWidth="1"/>
    <col min="13088" max="13088" width="14.28515625" style="258" bestFit="1" customWidth="1"/>
    <col min="13089" max="13089" width="15.42578125" style="258" bestFit="1" customWidth="1"/>
    <col min="13090" max="13090" width="12.42578125" style="258" bestFit="1" customWidth="1"/>
    <col min="13091" max="13091" width="15.140625" style="258" bestFit="1" customWidth="1"/>
    <col min="13092" max="13092" width="12.140625" style="258" bestFit="1" customWidth="1"/>
    <col min="13093" max="13093" width="14.42578125" style="258" bestFit="1" customWidth="1"/>
    <col min="13094" max="13312" width="11.42578125" style="258"/>
    <col min="13313" max="13313" width="2" style="258" customWidth="1"/>
    <col min="13314" max="13314" width="26.7109375" style="258" bestFit="1" customWidth="1"/>
    <col min="13315" max="13315" width="28.140625" style="258" bestFit="1" customWidth="1"/>
    <col min="13316" max="13327" width="16.140625" style="258" customWidth="1"/>
    <col min="13328" max="13330" width="27.140625" style="258" bestFit="1" customWidth="1"/>
    <col min="13331" max="13331" width="17.7109375" style="258" bestFit="1" customWidth="1"/>
    <col min="13332" max="13332" width="14" style="258" bestFit="1" customWidth="1"/>
    <col min="13333" max="13333" width="17.42578125" style="258" bestFit="1" customWidth="1"/>
    <col min="13334" max="13334" width="14.28515625" style="258" bestFit="1" customWidth="1"/>
    <col min="13335" max="13335" width="17.42578125" style="258" bestFit="1" customWidth="1"/>
    <col min="13336" max="13336" width="14.28515625" style="258" bestFit="1" customWidth="1"/>
    <col min="13337" max="13337" width="17.42578125" style="258" bestFit="1" customWidth="1"/>
    <col min="13338" max="13338" width="14.28515625" style="258" bestFit="1" customWidth="1"/>
    <col min="13339" max="13339" width="17.7109375" style="258" bestFit="1" customWidth="1"/>
    <col min="13340" max="13340" width="14.5703125" style="258" bestFit="1" customWidth="1"/>
    <col min="13341" max="13341" width="17.42578125" style="258" bestFit="1" customWidth="1"/>
    <col min="13342" max="13342" width="14.28515625" style="258" bestFit="1" customWidth="1"/>
    <col min="13343" max="13343" width="17.42578125" style="258" bestFit="1" customWidth="1"/>
    <col min="13344" max="13344" width="14.28515625" style="258" bestFit="1" customWidth="1"/>
    <col min="13345" max="13345" width="15.42578125" style="258" bestFit="1" customWidth="1"/>
    <col min="13346" max="13346" width="12.42578125" style="258" bestFit="1" customWidth="1"/>
    <col min="13347" max="13347" width="15.140625" style="258" bestFit="1" customWidth="1"/>
    <col min="13348" max="13348" width="12.140625" style="258" bestFit="1" customWidth="1"/>
    <col min="13349" max="13349" width="14.42578125" style="258" bestFit="1" customWidth="1"/>
    <col min="13350" max="13568" width="11.42578125" style="258"/>
    <col min="13569" max="13569" width="2" style="258" customWidth="1"/>
    <col min="13570" max="13570" width="26.7109375" style="258" bestFit="1" customWidth="1"/>
    <col min="13571" max="13571" width="28.140625" style="258" bestFit="1" customWidth="1"/>
    <col min="13572" max="13583" width="16.140625" style="258" customWidth="1"/>
    <col min="13584" max="13586" width="27.140625" style="258" bestFit="1" customWidth="1"/>
    <col min="13587" max="13587" width="17.7109375" style="258" bestFit="1" customWidth="1"/>
    <col min="13588" max="13588" width="14" style="258" bestFit="1" customWidth="1"/>
    <col min="13589" max="13589" width="17.42578125" style="258" bestFit="1" customWidth="1"/>
    <col min="13590" max="13590" width="14.28515625" style="258" bestFit="1" customWidth="1"/>
    <col min="13591" max="13591" width="17.42578125" style="258" bestFit="1" customWidth="1"/>
    <col min="13592" max="13592" width="14.28515625" style="258" bestFit="1" customWidth="1"/>
    <col min="13593" max="13593" width="17.42578125" style="258" bestFit="1" customWidth="1"/>
    <col min="13594" max="13594" width="14.28515625" style="258" bestFit="1" customWidth="1"/>
    <col min="13595" max="13595" width="17.7109375" style="258" bestFit="1" customWidth="1"/>
    <col min="13596" max="13596" width="14.5703125" style="258" bestFit="1" customWidth="1"/>
    <col min="13597" max="13597" width="17.42578125" style="258" bestFit="1" customWidth="1"/>
    <col min="13598" max="13598" width="14.28515625" style="258" bestFit="1" customWidth="1"/>
    <col min="13599" max="13599" width="17.42578125" style="258" bestFit="1" customWidth="1"/>
    <col min="13600" max="13600" width="14.28515625" style="258" bestFit="1" customWidth="1"/>
    <col min="13601" max="13601" width="15.42578125" style="258" bestFit="1" customWidth="1"/>
    <col min="13602" max="13602" width="12.42578125" style="258" bestFit="1" customWidth="1"/>
    <col min="13603" max="13603" width="15.140625" style="258" bestFit="1" customWidth="1"/>
    <col min="13604" max="13604" width="12.140625" style="258" bestFit="1" customWidth="1"/>
    <col min="13605" max="13605" width="14.42578125" style="258" bestFit="1" customWidth="1"/>
    <col min="13606" max="13824" width="11.42578125" style="258"/>
    <col min="13825" max="13825" width="2" style="258" customWidth="1"/>
    <col min="13826" max="13826" width="26.7109375" style="258" bestFit="1" customWidth="1"/>
    <col min="13827" max="13827" width="28.140625" style="258" bestFit="1" customWidth="1"/>
    <col min="13828" max="13839" width="16.140625" style="258" customWidth="1"/>
    <col min="13840" max="13842" width="27.140625" style="258" bestFit="1" customWidth="1"/>
    <col min="13843" max="13843" width="17.7109375" style="258" bestFit="1" customWidth="1"/>
    <col min="13844" max="13844" width="14" style="258" bestFit="1" customWidth="1"/>
    <col min="13845" max="13845" width="17.42578125" style="258" bestFit="1" customWidth="1"/>
    <col min="13846" max="13846" width="14.28515625" style="258" bestFit="1" customWidth="1"/>
    <col min="13847" max="13847" width="17.42578125" style="258" bestFit="1" customWidth="1"/>
    <col min="13848" max="13848" width="14.28515625" style="258" bestFit="1" customWidth="1"/>
    <col min="13849" max="13849" width="17.42578125" style="258" bestFit="1" customWidth="1"/>
    <col min="13850" max="13850" width="14.28515625" style="258" bestFit="1" customWidth="1"/>
    <col min="13851" max="13851" width="17.7109375" style="258" bestFit="1" customWidth="1"/>
    <col min="13852" max="13852" width="14.5703125" style="258" bestFit="1" customWidth="1"/>
    <col min="13853" max="13853" width="17.42578125" style="258" bestFit="1" customWidth="1"/>
    <col min="13854" max="13854" width="14.28515625" style="258" bestFit="1" customWidth="1"/>
    <col min="13855" max="13855" width="17.42578125" style="258" bestFit="1" customWidth="1"/>
    <col min="13856" max="13856" width="14.28515625" style="258" bestFit="1" customWidth="1"/>
    <col min="13857" max="13857" width="15.42578125" style="258" bestFit="1" customWidth="1"/>
    <col min="13858" max="13858" width="12.42578125" style="258" bestFit="1" customWidth="1"/>
    <col min="13859" max="13859" width="15.140625" style="258" bestFit="1" customWidth="1"/>
    <col min="13860" max="13860" width="12.140625" style="258" bestFit="1" customWidth="1"/>
    <col min="13861" max="13861" width="14.42578125" style="258" bestFit="1" customWidth="1"/>
    <col min="13862" max="14080" width="11.42578125" style="258"/>
    <col min="14081" max="14081" width="2" style="258" customWidth="1"/>
    <col min="14082" max="14082" width="26.7109375" style="258" bestFit="1" customWidth="1"/>
    <col min="14083" max="14083" width="28.140625" style="258" bestFit="1" customWidth="1"/>
    <col min="14084" max="14095" width="16.140625" style="258" customWidth="1"/>
    <col min="14096" max="14098" width="27.140625" style="258" bestFit="1" customWidth="1"/>
    <col min="14099" max="14099" width="17.7109375" style="258" bestFit="1" customWidth="1"/>
    <col min="14100" max="14100" width="14" style="258" bestFit="1" customWidth="1"/>
    <col min="14101" max="14101" width="17.42578125" style="258" bestFit="1" customWidth="1"/>
    <col min="14102" max="14102" width="14.28515625" style="258" bestFit="1" customWidth="1"/>
    <col min="14103" max="14103" width="17.42578125" style="258" bestFit="1" customWidth="1"/>
    <col min="14104" max="14104" width="14.28515625" style="258" bestFit="1" customWidth="1"/>
    <col min="14105" max="14105" width="17.42578125" style="258" bestFit="1" customWidth="1"/>
    <col min="14106" max="14106" width="14.28515625" style="258" bestFit="1" customWidth="1"/>
    <col min="14107" max="14107" width="17.7109375" style="258" bestFit="1" customWidth="1"/>
    <col min="14108" max="14108" width="14.5703125" style="258" bestFit="1" customWidth="1"/>
    <col min="14109" max="14109" width="17.42578125" style="258" bestFit="1" customWidth="1"/>
    <col min="14110" max="14110" width="14.28515625" style="258" bestFit="1" customWidth="1"/>
    <col min="14111" max="14111" width="17.42578125" style="258" bestFit="1" customWidth="1"/>
    <col min="14112" max="14112" width="14.28515625" style="258" bestFit="1" customWidth="1"/>
    <col min="14113" max="14113" width="15.42578125" style="258" bestFit="1" customWidth="1"/>
    <col min="14114" max="14114" width="12.42578125" style="258" bestFit="1" customWidth="1"/>
    <col min="14115" max="14115" width="15.140625" style="258" bestFit="1" customWidth="1"/>
    <col min="14116" max="14116" width="12.140625" style="258" bestFit="1" customWidth="1"/>
    <col min="14117" max="14117" width="14.42578125" style="258" bestFit="1" customWidth="1"/>
    <col min="14118" max="14336" width="11.42578125" style="258"/>
    <col min="14337" max="14337" width="2" style="258" customWidth="1"/>
    <col min="14338" max="14338" width="26.7109375" style="258" bestFit="1" customWidth="1"/>
    <col min="14339" max="14339" width="28.140625" style="258" bestFit="1" customWidth="1"/>
    <col min="14340" max="14351" width="16.140625" style="258" customWidth="1"/>
    <col min="14352" max="14354" width="27.140625" style="258" bestFit="1" customWidth="1"/>
    <col min="14355" max="14355" width="17.7109375" style="258" bestFit="1" customWidth="1"/>
    <col min="14356" max="14356" width="14" style="258" bestFit="1" customWidth="1"/>
    <col min="14357" max="14357" width="17.42578125" style="258" bestFit="1" customWidth="1"/>
    <col min="14358" max="14358" width="14.28515625" style="258" bestFit="1" customWidth="1"/>
    <col min="14359" max="14359" width="17.42578125" style="258" bestFit="1" customWidth="1"/>
    <col min="14360" max="14360" width="14.28515625" style="258" bestFit="1" customWidth="1"/>
    <col min="14361" max="14361" width="17.42578125" style="258" bestFit="1" customWidth="1"/>
    <col min="14362" max="14362" width="14.28515625" style="258" bestFit="1" customWidth="1"/>
    <col min="14363" max="14363" width="17.7109375" style="258" bestFit="1" customWidth="1"/>
    <col min="14364" max="14364" width="14.5703125" style="258" bestFit="1" customWidth="1"/>
    <col min="14365" max="14365" width="17.42578125" style="258" bestFit="1" customWidth="1"/>
    <col min="14366" max="14366" width="14.28515625" style="258" bestFit="1" customWidth="1"/>
    <col min="14367" max="14367" width="17.42578125" style="258" bestFit="1" customWidth="1"/>
    <col min="14368" max="14368" width="14.28515625" style="258" bestFit="1" customWidth="1"/>
    <col min="14369" max="14369" width="15.42578125" style="258" bestFit="1" customWidth="1"/>
    <col min="14370" max="14370" width="12.42578125" style="258" bestFit="1" customWidth="1"/>
    <col min="14371" max="14371" width="15.140625" style="258" bestFit="1" customWidth="1"/>
    <col min="14372" max="14372" width="12.140625" style="258" bestFit="1" customWidth="1"/>
    <col min="14373" max="14373" width="14.42578125" style="258" bestFit="1" customWidth="1"/>
    <col min="14374" max="14592" width="11.42578125" style="258"/>
    <col min="14593" max="14593" width="2" style="258" customWidth="1"/>
    <col min="14594" max="14594" width="26.7109375" style="258" bestFit="1" customWidth="1"/>
    <col min="14595" max="14595" width="28.140625" style="258" bestFit="1" customWidth="1"/>
    <col min="14596" max="14607" width="16.140625" style="258" customWidth="1"/>
    <col min="14608" max="14610" width="27.140625" style="258" bestFit="1" customWidth="1"/>
    <col min="14611" max="14611" width="17.7109375" style="258" bestFit="1" customWidth="1"/>
    <col min="14612" max="14612" width="14" style="258" bestFit="1" customWidth="1"/>
    <col min="14613" max="14613" width="17.42578125" style="258" bestFit="1" customWidth="1"/>
    <col min="14614" max="14614" width="14.28515625" style="258" bestFit="1" customWidth="1"/>
    <col min="14615" max="14615" width="17.42578125" style="258" bestFit="1" customWidth="1"/>
    <col min="14616" max="14616" width="14.28515625" style="258" bestFit="1" customWidth="1"/>
    <col min="14617" max="14617" width="17.42578125" style="258" bestFit="1" customWidth="1"/>
    <col min="14618" max="14618" width="14.28515625" style="258" bestFit="1" customWidth="1"/>
    <col min="14619" max="14619" width="17.7109375" style="258" bestFit="1" customWidth="1"/>
    <col min="14620" max="14620" width="14.5703125" style="258" bestFit="1" customWidth="1"/>
    <col min="14621" max="14621" width="17.42578125" style="258" bestFit="1" customWidth="1"/>
    <col min="14622" max="14622" width="14.28515625" style="258" bestFit="1" customWidth="1"/>
    <col min="14623" max="14623" width="17.42578125" style="258" bestFit="1" customWidth="1"/>
    <col min="14624" max="14624" width="14.28515625" style="258" bestFit="1" customWidth="1"/>
    <col min="14625" max="14625" width="15.42578125" style="258" bestFit="1" customWidth="1"/>
    <col min="14626" max="14626" width="12.42578125" style="258" bestFit="1" customWidth="1"/>
    <col min="14627" max="14627" width="15.140625" style="258" bestFit="1" customWidth="1"/>
    <col min="14628" max="14628" width="12.140625" style="258" bestFit="1" customWidth="1"/>
    <col min="14629" max="14629" width="14.42578125" style="258" bestFit="1" customWidth="1"/>
    <col min="14630" max="14848" width="11.42578125" style="258"/>
    <col min="14849" max="14849" width="2" style="258" customWidth="1"/>
    <col min="14850" max="14850" width="26.7109375" style="258" bestFit="1" customWidth="1"/>
    <col min="14851" max="14851" width="28.140625" style="258" bestFit="1" customWidth="1"/>
    <col min="14852" max="14863" width="16.140625" style="258" customWidth="1"/>
    <col min="14864" max="14866" width="27.140625" style="258" bestFit="1" customWidth="1"/>
    <col min="14867" max="14867" width="17.7109375" style="258" bestFit="1" customWidth="1"/>
    <col min="14868" max="14868" width="14" style="258" bestFit="1" customWidth="1"/>
    <col min="14869" max="14869" width="17.42578125" style="258" bestFit="1" customWidth="1"/>
    <col min="14870" max="14870" width="14.28515625" style="258" bestFit="1" customWidth="1"/>
    <col min="14871" max="14871" width="17.42578125" style="258" bestFit="1" customWidth="1"/>
    <col min="14872" max="14872" width="14.28515625" style="258" bestFit="1" customWidth="1"/>
    <col min="14873" max="14873" width="17.42578125" style="258" bestFit="1" customWidth="1"/>
    <col min="14874" max="14874" width="14.28515625" style="258" bestFit="1" customWidth="1"/>
    <col min="14875" max="14875" width="17.7109375" style="258" bestFit="1" customWidth="1"/>
    <col min="14876" max="14876" width="14.5703125" style="258" bestFit="1" customWidth="1"/>
    <col min="14877" max="14877" width="17.42578125" style="258" bestFit="1" customWidth="1"/>
    <col min="14878" max="14878" width="14.28515625" style="258" bestFit="1" customWidth="1"/>
    <col min="14879" max="14879" width="17.42578125" style="258" bestFit="1" customWidth="1"/>
    <col min="14880" max="14880" width="14.28515625" style="258" bestFit="1" customWidth="1"/>
    <col min="14881" max="14881" width="15.42578125" style="258" bestFit="1" customWidth="1"/>
    <col min="14882" max="14882" width="12.42578125" style="258" bestFit="1" customWidth="1"/>
    <col min="14883" max="14883" width="15.140625" style="258" bestFit="1" customWidth="1"/>
    <col min="14884" max="14884" width="12.140625" style="258" bestFit="1" customWidth="1"/>
    <col min="14885" max="14885" width="14.42578125" style="258" bestFit="1" customWidth="1"/>
    <col min="14886" max="15104" width="11.42578125" style="258"/>
    <col min="15105" max="15105" width="2" style="258" customWidth="1"/>
    <col min="15106" max="15106" width="26.7109375" style="258" bestFit="1" customWidth="1"/>
    <col min="15107" max="15107" width="28.140625" style="258" bestFit="1" customWidth="1"/>
    <col min="15108" max="15119" width="16.140625" style="258" customWidth="1"/>
    <col min="15120" max="15122" width="27.140625" style="258" bestFit="1" customWidth="1"/>
    <col min="15123" max="15123" width="17.7109375" style="258" bestFit="1" customWidth="1"/>
    <col min="15124" max="15124" width="14" style="258" bestFit="1" customWidth="1"/>
    <col min="15125" max="15125" width="17.42578125" style="258" bestFit="1" customWidth="1"/>
    <col min="15126" max="15126" width="14.28515625" style="258" bestFit="1" customWidth="1"/>
    <col min="15127" max="15127" width="17.42578125" style="258" bestFit="1" customWidth="1"/>
    <col min="15128" max="15128" width="14.28515625" style="258" bestFit="1" customWidth="1"/>
    <col min="15129" max="15129" width="17.42578125" style="258" bestFit="1" customWidth="1"/>
    <col min="15130" max="15130" width="14.28515625" style="258" bestFit="1" customWidth="1"/>
    <col min="15131" max="15131" width="17.7109375" style="258" bestFit="1" customWidth="1"/>
    <col min="15132" max="15132" width="14.5703125" style="258" bestFit="1" customWidth="1"/>
    <col min="15133" max="15133" width="17.42578125" style="258" bestFit="1" customWidth="1"/>
    <col min="15134" max="15134" width="14.28515625" style="258" bestFit="1" customWidth="1"/>
    <col min="15135" max="15135" width="17.42578125" style="258" bestFit="1" customWidth="1"/>
    <col min="15136" max="15136" width="14.28515625" style="258" bestFit="1" customWidth="1"/>
    <col min="15137" max="15137" width="15.42578125" style="258" bestFit="1" customWidth="1"/>
    <col min="15138" max="15138" width="12.42578125" style="258" bestFit="1" customWidth="1"/>
    <col min="15139" max="15139" width="15.140625" style="258" bestFit="1" customWidth="1"/>
    <col min="15140" max="15140" width="12.140625" style="258" bestFit="1" customWidth="1"/>
    <col min="15141" max="15141" width="14.42578125" style="258" bestFit="1" customWidth="1"/>
    <col min="15142" max="15360" width="11.42578125" style="258"/>
    <col min="15361" max="15361" width="2" style="258" customWidth="1"/>
    <col min="15362" max="15362" width="26.7109375" style="258" bestFit="1" customWidth="1"/>
    <col min="15363" max="15363" width="28.140625" style="258" bestFit="1" customWidth="1"/>
    <col min="15364" max="15375" width="16.140625" style="258" customWidth="1"/>
    <col min="15376" max="15378" width="27.140625" style="258" bestFit="1" customWidth="1"/>
    <col min="15379" max="15379" width="17.7109375" style="258" bestFit="1" customWidth="1"/>
    <col min="15380" max="15380" width="14" style="258" bestFit="1" customWidth="1"/>
    <col min="15381" max="15381" width="17.42578125" style="258" bestFit="1" customWidth="1"/>
    <col min="15382" max="15382" width="14.28515625" style="258" bestFit="1" customWidth="1"/>
    <col min="15383" max="15383" width="17.42578125" style="258" bestFit="1" customWidth="1"/>
    <col min="15384" max="15384" width="14.28515625" style="258" bestFit="1" customWidth="1"/>
    <col min="15385" max="15385" width="17.42578125" style="258" bestFit="1" customWidth="1"/>
    <col min="15386" max="15386" width="14.28515625" style="258" bestFit="1" customWidth="1"/>
    <col min="15387" max="15387" width="17.7109375" style="258" bestFit="1" customWidth="1"/>
    <col min="15388" max="15388" width="14.5703125" style="258" bestFit="1" customWidth="1"/>
    <col min="15389" max="15389" width="17.42578125" style="258" bestFit="1" customWidth="1"/>
    <col min="15390" max="15390" width="14.28515625" style="258" bestFit="1" customWidth="1"/>
    <col min="15391" max="15391" width="17.42578125" style="258" bestFit="1" customWidth="1"/>
    <col min="15392" max="15392" width="14.28515625" style="258" bestFit="1" customWidth="1"/>
    <col min="15393" max="15393" width="15.42578125" style="258" bestFit="1" customWidth="1"/>
    <col min="15394" max="15394" width="12.42578125" style="258" bestFit="1" customWidth="1"/>
    <col min="15395" max="15395" width="15.140625" style="258" bestFit="1" customWidth="1"/>
    <col min="15396" max="15396" width="12.140625" style="258" bestFit="1" customWidth="1"/>
    <col min="15397" max="15397" width="14.42578125" style="258" bestFit="1" customWidth="1"/>
    <col min="15398" max="15616" width="11.42578125" style="258"/>
    <col min="15617" max="15617" width="2" style="258" customWidth="1"/>
    <col min="15618" max="15618" width="26.7109375" style="258" bestFit="1" customWidth="1"/>
    <col min="15619" max="15619" width="28.140625" style="258" bestFit="1" customWidth="1"/>
    <col min="15620" max="15631" width="16.140625" style="258" customWidth="1"/>
    <col min="15632" max="15634" width="27.140625" style="258" bestFit="1" customWidth="1"/>
    <col min="15635" max="15635" width="17.7109375" style="258" bestFit="1" customWidth="1"/>
    <col min="15636" max="15636" width="14" style="258" bestFit="1" customWidth="1"/>
    <col min="15637" max="15637" width="17.42578125" style="258" bestFit="1" customWidth="1"/>
    <col min="15638" max="15638" width="14.28515625" style="258" bestFit="1" customWidth="1"/>
    <col min="15639" max="15639" width="17.42578125" style="258" bestFit="1" customWidth="1"/>
    <col min="15640" max="15640" width="14.28515625" style="258" bestFit="1" customWidth="1"/>
    <col min="15641" max="15641" width="17.42578125" style="258" bestFit="1" customWidth="1"/>
    <col min="15642" max="15642" width="14.28515625" style="258" bestFit="1" customWidth="1"/>
    <col min="15643" max="15643" width="17.7109375" style="258" bestFit="1" customWidth="1"/>
    <col min="15644" max="15644" width="14.5703125" style="258" bestFit="1" customWidth="1"/>
    <col min="15645" max="15645" width="17.42578125" style="258" bestFit="1" customWidth="1"/>
    <col min="15646" max="15646" width="14.28515625" style="258" bestFit="1" customWidth="1"/>
    <col min="15647" max="15647" width="17.42578125" style="258" bestFit="1" customWidth="1"/>
    <col min="15648" max="15648" width="14.28515625" style="258" bestFit="1" customWidth="1"/>
    <col min="15649" max="15649" width="15.42578125" style="258" bestFit="1" customWidth="1"/>
    <col min="15650" max="15650" width="12.42578125" style="258" bestFit="1" customWidth="1"/>
    <col min="15651" max="15651" width="15.140625" style="258" bestFit="1" customWidth="1"/>
    <col min="15652" max="15652" width="12.140625" style="258" bestFit="1" customWidth="1"/>
    <col min="15653" max="15653" width="14.42578125" style="258" bestFit="1" customWidth="1"/>
    <col min="15654" max="15872" width="11.42578125" style="258"/>
    <col min="15873" max="15873" width="2" style="258" customWidth="1"/>
    <col min="15874" max="15874" width="26.7109375" style="258" bestFit="1" customWidth="1"/>
    <col min="15875" max="15875" width="28.140625" style="258" bestFit="1" customWidth="1"/>
    <col min="15876" max="15887" width="16.140625" style="258" customWidth="1"/>
    <col min="15888" max="15890" width="27.140625" style="258" bestFit="1" customWidth="1"/>
    <col min="15891" max="15891" width="17.7109375" style="258" bestFit="1" customWidth="1"/>
    <col min="15892" max="15892" width="14" style="258" bestFit="1" customWidth="1"/>
    <col min="15893" max="15893" width="17.42578125" style="258" bestFit="1" customWidth="1"/>
    <col min="15894" max="15894" width="14.28515625" style="258" bestFit="1" customWidth="1"/>
    <col min="15895" max="15895" width="17.42578125" style="258" bestFit="1" customWidth="1"/>
    <col min="15896" max="15896" width="14.28515625" style="258" bestFit="1" customWidth="1"/>
    <col min="15897" max="15897" width="17.42578125" style="258" bestFit="1" customWidth="1"/>
    <col min="15898" max="15898" width="14.28515625" style="258" bestFit="1" customWidth="1"/>
    <col min="15899" max="15899" width="17.7109375" style="258" bestFit="1" customWidth="1"/>
    <col min="15900" max="15900" width="14.5703125" style="258" bestFit="1" customWidth="1"/>
    <col min="15901" max="15901" width="17.42578125" style="258" bestFit="1" customWidth="1"/>
    <col min="15902" max="15902" width="14.28515625" style="258" bestFit="1" customWidth="1"/>
    <col min="15903" max="15903" width="17.42578125" style="258" bestFit="1" customWidth="1"/>
    <col min="15904" max="15904" width="14.28515625" style="258" bestFit="1" customWidth="1"/>
    <col min="15905" max="15905" width="15.42578125" style="258" bestFit="1" customWidth="1"/>
    <col min="15906" max="15906" width="12.42578125" style="258" bestFit="1" customWidth="1"/>
    <col min="15907" max="15907" width="15.140625" style="258" bestFit="1" customWidth="1"/>
    <col min="15908" max="15908" width="12.140625" style="258" bestFit="1" customWidth="1"/>
    <col min="15909" max="15909" width="14.42578125" style="258" bestFit="1" customWidth="1"/>
    <col min="15910" max="16128" width="11.42578125" style="258"/>
    <col min="16129" max="16129" width="2" style="258" customWidth="1"/>
    <col min="16130" max="16130" width="26.7109375" style="258" bestFit="1" customWidth="1"/>
    <col min="16131" max="16131" width="28.140625" style="258" bestFit="1" customWidth="1"/>
    <col min="16132" max="16143" width="16.140625" style="258" customWidth="1"/>
    <col min="16144" max="16146" width="27.140625" style="258" bestFit="1" customWidth="1"/>
    <col min="16147" max="16147" width="17.7109375" style="258" bestFit="1" customWidth="1"/>
    <col min="16148" max="16148" width="14" style="258" bestFit="1" customWidth="1"/>
    <col min="16149" max="16149" width="17.42578125" style="258" bestFit="1" customWidth="1"/>
    <col min="16150" max="16150" width="14.28515625" style="258" bestFit="1" customWidth="1"/>
    <col min="16151" max="16151" width="17.42578125" style="258" bestFit="1" customWidth="1"/>
    <col min="16152" max="16152" width="14.28515625" style="258" bestFit="1" customWidth="1"/>
    <col min="16153" max="16153" width="17.42578125" style="258" bestFit="1" customWidth="1"/>
    <col min="16154" max="16154" width="14.28515625" style="258" bestFit="1" customWidth="1"/>
    <col min="16155" max="16155" width="17.7109375" style="258" bestFit="1" customWidth="1"/>
    <col min="16156" max="16156" width="14.5703125" style="258" bestFit="1" customWidth="1"/>
    <col min="16157" max="16157" width="17.42578125" style="258" bestFit="1" customWidth="1"/>
    <col min="16158" max="16158" width="14.28515625" style="258" bestFit="1" customWidth="1"/>
    <col min="16159" max="16159" width="17.42578125" style="258" bestFit="1" customWidth="1"/>
    <col min="16160" max="16160" width="14.28515625" style="258" bestFit="1" customWidth="1"/>
    <col min="16161" max="16161" width="15.42578125" style="258" bestFit="1" customWidth="1"/>
    <col min="16162" max="16162" width="12.42578125" style="258" bestFit="1" customWidth="1"/>
    <col min="16163" max="16163" width="15.140625" style="258" bestFit="1" customWidth="1"/>
    <col min="16164" max="16164" width="12.140625" style="258" bestFit="1" customWidth="1"/>
    <col min="16165" max="16165" width="14.42578125" style="258" bestFit="1" customWidth="1"/>
    <col min="16166" max="16384" width="11.42578125" style="258"/>
  </cols>
  <sheetData>
    <row r="1" spans="1:16" ht="24.75" customHeight="1" x14ac:dyDescent="0.2">
      <c r="A1" s="178"/>
      <c r="B1" s="809" t="s">
        <v>146</v>
      </c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  <c r="N1" s="809"/>
      <c r="O1" s="809"/>
    </row>
    <row r="2" spans="1:16" ht="14.25" customHeight="1" thickBot="1" x14ac:dyDescent="0.25">
      <c r="B2" s="1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1:16" ht="13.5" thickTop="1" x14ac:dyDescent="0.2">
      <c r="B3" s="810" t="s">
        <v>32</v>
      </c>
      <c r="C3" s="812" t="s">
        <v>33</v>
      </c>
      <c r="D3" s="823" t="s">
        <v>34</v>
      </c>
      <c r="E3" s="824"/>
      <c r="F3" s="825"/>
      <c r="G3" s="817" t="s">
        <v>35</v>
      </c>
      <c r="H3" s="817"/>
      <c r="I3" s="817"/>
      <c r="J3" s="817"/>
      <c r="K3" s="817"/>
      <c r="L3" s="817"/>
      <c r="M3" s="817"/>
      <c r="N3" s="817"/>
      <c r="O3" s="818"/>
    </row>
    <row r="4" spans="1:16" ht="116.1" customHeight="1" thickBot="1" x14ac:dyDescent="0.25">
      <c r="B4" s="811"/>
      <c r="C4" s="813"/>
      <c r="D4" s="12" t="s">
        <v>36</v>
      </c>
      <c r="E4" s="13" t="s">
        <v>37</v>
      </c>
      <c r="F4" s="181" t="s">
        <v>38</v>
      </c>
      <c r="G4" s="182" t="s">
        <v>39</v>
      </c>
      <c r="H4" s="15" t="s">
        <v>40</v>
      </c>
      <c r="I4" s="15" t="s">
        <v>41</v>
      </c>
      <c r="J4" s="15" t="s">
        <v>42</v>
      </c>
      <c r="K4" s="15" t="s">
        <v>43</v>
      </c>
      <c r="L4" s="15" t="s">
        <v>147</v>
      </c>
      <c r="M4" s="15" t="s">
        <v>148</v>
      </c>
      <c r="N4" s="15" t="s">
        <v>44</v>
      </c>
      <c r="O4" s="181" t="s">
        <v>45</v>
      </c>
    </row>
    <row r="5" spans="1:16" s="178" customFormat="1" ht="13.5" thickTop="1" x14ac:dyDescent="0.2">
      <c r="A5" s="179"/>
      <c r="B5" s="826" t="s">
        <v>46</v>
      </c>
      <c r="C5" s="183" t="s">
        <v>104</v>
      </c>
      <c r="D5" s="184">
        <f>SUM(E5:F5)</f>
        <v>7530.01</v>
      </c>
      <c r="E5" s="185"/>
      <c r="F5" s="186">
        <v>7530.01</v>
      </c>
      <c r="G5" s="187"/>
      <c r="H5" s="188"/>
      <c r="I5" s="185"/>
      <c r="J5" s="185"/>
      <c r="K5" s="185">
        <v>1619.98</v>
      </c>
      <c r="L5" s="185"/>
      <c r="M5" s="189">
        <f>+K5-L5</f>
        <v>1619.98</v>
      </c>
      <c r="N5" s="185"/>
      <c r="O5" s="190"/>
    </row>
    <row r="6" spans="1:16" s="178" customFormat="1" ht="12.75" x14ac:dyDescent="0.2">
      <c r="A6" s="179"/>
      <c r="B6" s="827"/>
      <c r="C6" s="191" t="s">
        <v>56</v>
      </c>
      <c r="D6" s="192">
        <v>0</v>
      </c>
      <c r="E6" s="193"/>
      <c r="F6" s="194"/>
      <c r="G6" s="195"/>
      <c r="H6" s="196"/>
      <c r="I6" s="193"/>
      <c r="J6" s="193">
        <v>400</v>
      </c>
      <c r="K6" s="193"/>
      <c r="L6" s="193"/>
      <c r="M6" s="193"/>
      <c r="N6" s="193"/>
      <c r="O6" s="197"/>
    </row>
    <row r="7" spans="1:16" s="178" customFormat="1" ht="12.75" x14ac:dyDescent="0.2">
      <c r="A7" s="179"/>
      <c r="B7" s="827"/>
      <c r="C7" s="198" t="s">
        <v>149</v>
      </c>
      <c r="D7" s="192">
        <v>0</v>
      </c>
      <c r="E7" s="199"/>
      <c r="F7" s="200"/>
      <c r="G7" s="201"/>
      <c r="H7" s="202"/>
      <c r="I7" s="203"/>
      <c r="J7" s="203">
        <v>109</v>
      </c>
      <c r="K7" s="203"/>
      <c r="L7" s="203"/>
      <c r="M7" s="203"/>
      <c r="N7" s="203"/>
      <c r="O7" s="204"/>
    </row>
    <row r="8" spans="1:16" s="178" customFormat="1" ht="12.75" x14ac:dyDescent="0.2">
      <c r="A8" s="179"/>
      <c r="B8" s="827"/>
      <c r="C8" s="205" t="s">
        <v>47</v>
      </c>
      <c r="D8" s="192">
        <f>E8+F8</f>
        <v>9000</v>
      </c>
      <c r="E8" s="206"/>
      <c r="F8" s="207">
        <v>9000</v>
      </c>
      <c r="G8" s="208"/>
      <c r="H8" s="209"/>
      <c r="I8" s="189"/>
      <c r="J8" s="189"/>
      <c r="K8" s="189">
        <v>750</v>
      </c>
      <c r="L8" s="189"/>
      <c r="M8" s="189">
        <f>+K8-L8</f>
        <v>750</v>
      </c>
      <c r="N8" s="189"/>
      <c r="O8" s="207"/>
    </row>
    <row r="9" spans="1:16" s="178" customFormat="1" ht="12.75" x14ac:dyDescent="0.2">
      <c r="A9" s="179"/>
      <c r="B9" s="828"/>
      <c r="C9" s="210" t="s">
        <v>49</v>
      </c>
      <c r="D9" s="211">
        <f>SUM(E9:F9)</f>
        <v>923560</v>
      </c>
      <c r="E9" s="199"/>
      <c r="F9" s="212">
        <v>923560</v>
      </c>
      <c r="G9" s="213"/>
      <c r="H9" s="214"/>
      <c r="I9" s="199"/>
      <c r="J9" s="199"/>
      <c r="K9" s="199">
        <v>1627.08</v>
      </c>
      <c r="L9" s="199"/>
      <c r="M9" s="189">
        <f>+K9-L9</f>
        <v>1627.08</v>
      </c>
      <c r="N9" s="199"/>
      <c r="O9" s="212"/>
      <c r="P9" s="215"/>
    </row>
    <row r="10" spans="1:16" s="178" customFormat="1" ht="12.75" x14ac:dyDescent="0.2">
      <c r="A10" s="179"/>
      <c r="B10" s="802" t="s">
        <v>50</v>
      </c>
      <c r="C10" s="803"/>
      <c r="D10" s="216">
        <f t="shared" ref="D10:O10" si="0">SUM(D5:D9)</f>
        <v>940090.01</v>
      </c>
      <c r="E10" s="46">
        <f t="shared" si="0"/>
        <v>0</v>
      </c>
      <c r="F10" s="133">
        <f t="shared" si="0"/>
        <v>940090.01</v>
      </c>
      <c r="G10" s="216">
        <f t="shared" si="0"/>
        <v>0</v>
      </c>
      <c r="H10" s="46">
        <f t="shared" si="0"/>
        <v>0</v>
      </c>
      <c r="I10" s="46">
        <f t="shared" si="0"/>
        <v>0</v>
      </c>
      <c r="J10" s="46">
        <f t="shared" si="0"/>
        <v>509</v>
      </c>
      <c r="K10" s="46">
        <f t="shared" si="0"/>
        <v>3997.06</v>
      </c>
      <c r="L10" s="46">
        <f t="shared" si="0"/>
        <v>0</v>
      </c>
      <c r="M10" s="46">
        <f>+K10-L10</f>
        <v>3997.06</v>
      </c>
      <c r="N10" s="46">
        <f t="shared" si="0"/>
        <v>0</v>
      </c>
      <c r="O10" s="133">
        <f t="shared" si="0"/>
        <v>0</v>
      </c>
      <c r="P10" s="215"/>
    </row>
    <row r="11" spans="1:16" s="178" customFormat="1" ht="12.75" customHeight="1" x14ac:dyDescent="0.2">
      <c r="A11" s="179"/>
      <c r="B11" s="819" t="s">
        <v>51</v>
      </c>
      <c r="C11" s="210" t="s">
        <v>52</v>
      </c>
      <c r="D11" s="184">
        <f>SUM(E11:F11)</f>
        <v>0</v>
      </c>
      <c r="E11" s="185"/>
      <c r="F11" s="186"/>
      <c r="G11" s="187">
        <v>56</v>
      </c>
      <c r="H11" s="188"/>
      <c r="I11" s="185">
        <v>362</v>
      </c>
      <c r="J11" s="185">
        <v>540.87</v>
      </c>
      <c r="K11" s="185"/>
      <c r="L11" s="185"/>
      <c r="M11" s="185"/>
      <c r="N11" s="185"/>
      <c r="O11" s="190"/>
    </row>
    <row r="12" spans="1:16" s="178" customFormat="1" ht="12.75" x14ac:dyDescent="0.2">
      <c r="B12" s="820"/>
      <c r="C12" s="205" t="s">
        <v>53</v>
      </c>
      <c r="D12" s="192">
        <f t="shared" ref="D12:D34" si="1">SUM(E12:F12)</f>
        <v>95400</v>
      </c>
      <c r="E12" s="189"/>
      <c r="F12" s="207">
        <v>95400</v>
      </c>
      <c r="G12" s="208">
        <v>1203.8499999999999</v>
      </c>
      <c r="H12" s="209"/>
      <c r="I12" s="189">
        <v>139.80000000000001</v>
      </c>
      <c r="J12" s="189">
        <v>2809.09</v>
      </c>
      <c r="K12" s="189"/>
      <c r="L12" s="189"/>
      <c r="M12" s="189"/>
      <c r="N12" s="189">
        <v>338.27589999999998</v>
      </c>
      <c r="O12" s="207">
        <v>15.892999999999999</v>
      </c>
    </row>
    <row r="13" spans="1:16" s="178" customFormat="1" ht="12.75" x14ac:dyDescent="0.2">
      <c r="B13" s="820"/>
      <c r="C13" s="205" t="s">
        <v>54</v>
      </c>
      <c r="D13" s="192">
        <f t="shared" si="1"/>
        <v>1023028.5</v>
      </c>
      <c r="E13" s="189">
        <v>125881</v>
      </c>
      <c r="F13" s="207">
        <v>897147.5</v>
      </c>
      <c r="G13" s="208"/>
      <c r="H13" s="209"/>
      <c r="I13" s="189"/>
      <c r="J13" s="189">
        <v>2134</v>
      </c>
      <c r="K13" s="189"/>
      <c r="L13" s="189"/>
      <c r="M13" s="189"/>
      <c r="N13" s="189">
        <v>654.12200000000007</v>
      </c>
      <c r="O13" s="207"/>
    </row>
    <row r="14" spans="1:16" s="178" customFormat="1" ht="12.75" x14ac:dyDescent="0.2">
      <c r="B14" s="820"/>
      <c r="C14" s="205" t="s">
        <v>55</v>
      </c>
      <c r="D14" s="217">
        <f t="shared" si="1"/>
        <v>0</v>
      </c>
      <c r="E14" s="189"/>
      <c r="F14" s="207"/>
      <c r="G14" s="208"/>
      <c r="H14" s="209"/>
      <c r="I14" s="189"/>
      <c r="J14" s="189"/>
      <c r="K14" s="189"/>
      <c r="L14" s="189"/>
      <c r="M14" s="189"/>
      <c r="N14" s="189"/>
      <c r="O14" s="207">
        <v>2.73</v>
      </c>
    </row>
    <row r="15" spans="1:16" s="178" customFormat="1" ht="12.75" x14ac:dyDescent="0.2">
      <c r="B15" s="820"/>
      <c r="C15" s="205" t="s">
        <v>56</v>
      </c>
      <c r="D15" s="192">
        <f t="shared" si="1"/>
        <v>0</v>
      </c>
      <c r="E15" s="189"/>
      <c r="F15" s="207"/>
      <c r="G15" s="208"/>
      <c r="H15" s="209"/>
      <c r="I15" s="189"/>
      <c r="J15" s="189"/>
      <c r="K15" s="189"/>
      <c r="L15" s="189"/>
      <c r="M15" s="189"/>
      <c r="N15" s="189"/>
      <c r="O15" s="207"/>
    </row>
    <row r="16" spans="1:16" s="178" customFormat="1" ht="12.75" x14ac:dyDescent="0.2">
      <c r="B16" s="820"/>
      <c r="C16" s="205" t="s">
        <v>47</v>
      </c>
      <c r="D16" s="192">
        <f t="shared" si="1"/>
        <v>25200</v>
      </c>
      <c r="E16" s="189">
        <v>2700</v>
      </c>
      <c r="F16" s="207">
        <v>22500</v>
      </c>
      <c r="G16" s="208"/>
      <c r="H16" s="209"/>
      <c r="I16" s="189"/>
      <c r="J16" s="189">
        <v>120.47499999999999</v>
      </c>
      <c r="K16" s="189"/>
      <c r="L16" s="189"/>
      <c r="M16" s="189"/>
      <c r="N16" s="189">
        <v>7.5</v>
      </c>
      <c r="O16" s="207">
        <v>3.1</v>
      </c>
    </row>
    <row r="17" spans="2:15" s="178" customFormat="1" ht="12.75" x14ac:dyDescent="0.2">
      <c r="B17" s="820"/>
      <c r="C17" s="205" t="s">
        <v>57</v>
      </c>
      <c r="D17" s="218">
        <f t="shared" si="1"/>
        <v>0</v>
      </c>
      <c r="E17" s="189"/>
      <c r="F17" s="207"/>
      <c r="G17" s="208"/>
      <c r="H17" s="209"/>
      <c r="I17" s="189"/>
      <c r="J17" s="189">
        <v>1.1000000000000001</v>
      </c>
      <c r="K17" s="189"/>
      <c r="L17" s="189"/>
      <c r="M17" s="189"/>
      <c r="N17" s="189"/>
      <c r="O17" s="207"/>
    </row>
    <row r="18" spans="2:15" s="178" customFormat="1" ht="12.75" x14ac:dyDescent="0.2">
      <c r="B18" s="820"/>
      <c r="C18" s="205" t="s">
        <v>58</v>
      </c>
      <c r="D18" s="218">
        <f t="shared" si="1"/>
        <v>0</v>
      </c>
      <c r="E18" s="189"/>
      <c r="F18" s="207"/>
      <c r="G18" s="208"/>
      <c r="H18" s="209"/>
      <c r="I18" s="189"/>
      <c r="J18" s="189"/>
      <c r="K18" s="189"/>
      <c r="L18" s="189"/>
      <c r="M18" s="189"/>
      <c r="N18" s="189">
        <v>0.31</v>
      </c>
      <c r="O18" s="207"/>
    </row>
    <row r="19" spans="2:15" s="178" customFormat="1" ht="12.75" x14ac:dyDescent="0.2">
      <c r="B19" s="820"/>
      <c r="C19" s="205" t="s">
        <v>73</v>
      </c>
      <c r="D19" s="218">
        <f t="shared" si="1"/>
        <v>0</v>
      </c>
      <c r="E19" s="189"/>
      <c r="F19" s="207"/>
      <c r="G19" s="208"/>
      <c r="H19" s="209"/>
      <c r="I19" s="189"/>
      <c r="J19" s="189"/>
      <c r="K19" s="189"/>
      <c r="L19" s="189"/>
      <c r="M19" s="189"/>
      <c r="N19" s="189">
        <v>10.67</v>
      </c>
      <c r="O19" s="207"/>
    </row>
    <row r="20" spans="2:15" s="178" customFormat="1" ht="12.75" x14ac:dyDescent="0.2">
      <c r="B20" s="820"/>
      <c r="C20" s="205" t="s">
        <v>150</v>
      </c>
      <c r="D20" s="217">
        <f t="shared" si="1"/>
        <v>0</v>
      </c>
      <c r="E20" s="189"/>
      <c r="F20" s="207"/>
      <c r="G20" s="208"/>
      <c r="H20" s="209"/>
      <c r="I20" s="189"/>
      <c r="J20" s="189"/>
      <c r="K20" s="189"/>
      <c r="L20" s="189"/>
      <c r="M20" s="189"/>
      <c r="N20" s="189">
        <v>1</v>
      </c>
      <c r="O20" s="207"/>
    </row>
    <row r="21" spans="2:15" s="178" customFormat="1" ht="12.75" x14ac:dyDescent="0.2">
      <c r="B21" s="820"/>
      <c r="C21" s="205" t="s">
        <v>59</v>
      </c>
      <c r="D21" s="192">
        <f t="shared" si="1"/>
        <v>151069</v>
      </c>
      <c r="E21" s="189">
        <v>151069</v>
      </c>
      <c r="F21" s="207"/>
      <c r="G21" s="208"/>
      <c r="H21" s="209"/>
      <c r="I21" s="189"/>
      <c r="J21" s="189">
        <v>741.61</v>
      </c>
      <c r="K21" s="189"/>
      <c r="L21" s="189"/>
      <c r="M21" s="189"/>
      <c r="N21" s="189">
        <v>16.11</v>
      </c>
      <c r="O21" s="207"/>
    </row>
    <row r="22" spans="2:15" s="178" customFormat="1" ht="12.75" x14ac:dyDescent="0.2">
      <c r="B22" s="820"/>
      <c r="C22" s="205" t="s">
        <v>60</v>
      </c>
      <c r="D22" s="192">
        <f t="shared" si="1"/>
        <v>0</v>
      </c>
      <c r="E22" s="189"/>
      <c r="F22" s="207"/>
      <c r="G22" s="208"/>
      <c r="H22" s="209"/>
      <c r="I22" s="189"/>
      <c r="J22" s="189"/>
      <c r="K22" s="189"/>
      <c r="L22" s="189"/>
      <c r="M22" s="189"/>
      <c r="N22" s="189"/>
      <c r="O22" s="207">
        <v>8</v>
      </c>
    </row>
    <row r="23" spans="2:15" s="178" customFormat="1" ht="12.75" x14ac:dyDescent="0.2">
      <c r="B23" s="820"/>
      <c r="C23" s="205" t="s">
        <v>61</v>
      </c>
      <c r="D23" s="192">
        <f t="shared" si="1"/>
        <v>0</v>
      </c>
      <c r="E23" s="189"/>
      <c r="F23" s="207"/>
      <c r="G23" s="208"/>
      <c r="H23" s="209"/>
      <c r="I23" s="189"/>
      <c r="J23" s="189"/>
      <c r="K23" s="189"/>
      <c r="L23" s="189"/>
      <c r="M23" s="189"/>
      <c r="N23" s="189"/>
      <c r="O23" s="207">
        <v>7</v>
      </c>
    </row>
    <row r="24" spans="2:15" s="178" customFormat="1" ht="12.75" x14ac:dyDescent="0.2">
      <c r="B24" s="820"/>
      <c r="C24" s="205" t="s">
        <v>62</v>
      </c>
      <c r="D24" s="192">
        <f t="shared" si="1"/>
        <v>0</v>
      </c>
      <c r="E24" s="189"/>
      <c r="F24" s="207"/>
      <c r="G24" s="208"/>
      <c r="H24" s="209"/>
      <c r="I24" s="189"/>
      <c r="J24" s="189"/>
      <c r="K24" s="189"/>
      <c r="L24" s="189"/>
      <c r="M24" s="189"/>
      <c r="N24" s="189"/>
      <c r="O24" s="207">
        <v>5.8</v>
      </c>
    </row>
    <row r="25" spans="2:15" s="178" customFormat="1" ht="12.75" x14ac:dyDescent="0.2">
      <c r="B25" s="820"/>
      <c r="C25" s="210" t="s">
        <v>114</v>
      </c>
      <c r="D25" s="192">
        <f t="shared" si="1"/>
        <v>0</v>
      </c>
      <c r="E25" s="189"/>
      <c r="F25" s="207"/>
      <c r="G25" s="208"/>
      <c r="H25" s="209"/>
      <c r="I25" s="189"/>
      <c r="J25" s="189"/>
      <c r="K25" s="189"/>
      <c r="L25" s="189"/>
      <c r="M25" s="189"/>
      <c r="N25" s="189">
        <v>0.04</v>
      </c>
      <c r="O25" s="207"/>
    </row>
    <row r="26" spans="2:15" s="178" customFormat="1" ht="12.75" x14ac:dyDescent="0.2">
      <c r="B26" s="820"/>
      <c r="C26" s="219" t="s">
        <v>67</v>
      </c>
      <c r="D26" s="217">
        <f>SUM(E26:F26)</f>
        <v>54500</v>
      </c>
      <c r="E26" s="199">
        <v>54500</v>
      </c>
      <c r="F26" s="220"/>
      <c r="G26" s="213"/>
      <c r="H26" s="214"/>
      <c r="I26" s="199"/>
      <c r="J26" s="199">
        <v>109</v>
      </c>
      <c r="K26" s="199"/>
      <c r="L26" s="199"/>
      <c r="M26" s="199"/>
      <c r="N26" s="199"/>
      <c r="O26" s="220"/>
    </row>
    <row r="27" spans="2:15" s="178" customFormat="1" ht="12.75" x14ac:dyDescent="0.2">
      <c r="B27" s="820"/>
      <c r="C27" s="210" t="s">
        <v>66</v>
      </c>
      <c r="D27" s="192">
        <f>SUM(E27:F27)</f>
        <v>0</v>
      </c>
      <c r="E27" s="221"/>
      <c r="F27" s="222"/>
      <c r="G27" s="223"/>
      <c r="H27" s="224"/>
      <c r="I27" s="221"/>
      <c r="J27" s="189">
        <v>95</v>
      </c>
      <c r="K27" s="221"/>
      <c r="L27" s="221"/>
      <c r="M27" s="221"/>
      <c r="N27" s="221"/>
      <c r="O27" s="222"/>
    </row>
    <row r="28" spans="2:15" s="178" customFormat="1" ht="12.75" x14ac:dyDescent="0.2">
      <c r="B28" s="820"/>
      <c r="C28" s="205" t="s">
        <v>151</v>
      </c>
      <c r="D28" s="192">
        <f t="shared" si="1"/>
        <v>0</v>
      </c>
      <c r="E28" s="189"/>
      <c r="F28" s="207"/>
      <c r="G28" s="208"/>
      <c r="H28" s="209"/>
      <c r="I28" s="189">
        <v>1.82</v>
      </c>
      <c r="J28" s="189"/>
      <c r="K28" s="189"/>
      <c r="L28" s="189"/>
      <c r="M28" s="189"/>
      <c r="N28" s="189"/>
      <c r="O28" s="207"/>
    </row>
    <row r="29" spans="2:15" s="178" customFormat="1" ht="12.75" x14ac:dyDescent="0.2">
      <c r="B29" s="820"/>
      <c r="C29" s="225" t="s">
        <v>152</v>
      </c>
      <c r="D29" s="192">
        <f t="shared" si="1"/>
        <v>0</v>
      </c>
      <c r="E29" s="226"/>
      <c r="F29" s="227"/>
      <c r="G29" s="228"/>
      <c r="H29" s="229"/>
      <c r="I29" s="226"/>
      <c r="J29" s="226">
        <v>0.86</v>
      </c>
      <c r="K29" s="206"/>
      <c r="L29" s="206"/>
      <c r="M29" s="206"/>
      <c r="N29" s="206"/>
      <c r="O29" s="230"/>
    </row>
    <row r="30" spans="2:15" s="178" customFormat="1" ht="12.75" x14ac:dyDescent="0.2">
      <c r="B30" s="820"/>
      <c r="C30" s="219" t="s">
        <v>153</v>
      </c>
      <c r="D30" s="192">
        <f t="shared" si="1"/>
        <v>0</v>
      </c>
      <c r="E30" s="226"/>
      <c r="F30" s="227"/>
      <c r="G30" s="228"/>
      <c r="H30" s="229"/>
      <c r="I30" s="199"/>
      <c r="J30" s="199">
        <v>45.41</v>
      </c>
      <c r="K30" s="231"/>
      <c r="L30" s="231"/>
      <c r="M30" s="231"/>
      <c r="N30" s="231"/>
      <c r="O30" s="230"/>
    </row>
    <row r="31" spans="2:15" s="178" customFormat="1" ht="12.75" x14ac:dyDescent="0.2">
      <c r="B31" s="820"/>
      <c r="C31" s="210" t="s">
        <v>154</v>
      </c>
      <c r="D31" s="192">
        <f t="shared" si="1"/>
        <v>0</v>
      </c>
      <c r="E31" s="226"/>
      <c r="F31" s="227"/>
      <c r="G31" s="228"/>
      <c r="H31" s="229"/>
      <c r="I31" s="193">
        <v>2.2400000000000002</v>
      </c>
      <c r="J31" s="193"/>
      <c r="K31" s="193"/>
      <c r="L31" s="193"/>
      <c r="M31" s="193"/>
      <c r="N31" s="193"/>
      <c r="O31" s="230"/>
    </row>
    <row r="32" spans="2:15" s="178" customFormat="1" ht="12.75" x14ac:dyDescent="0.2">
      <c r="B32" s="820"/>
      <c r="C32" s="205" t="s">
        <v>63</v>
      </c>
      <c r="D32" s="192">
        <f>SUM(E32:F32)</f>
        <v>0</v>
      </c>
      <c r="E32" s="189"/>
      <c r="F32" s="207"/>
      <c r="G32" s="208"/>
      <c r="H32" s="229"/>
      <c r="I32" s="189">
        <v>12.97</v>
      </c>
      <c r="J32" s="189">
        <v>13.34</v>
      </c>
      <c r="K32" s="189"/>
      <c r="L32" s="189"/>
      <c r="M32" s="189"/>
      <c r="N32" s="189"/>
      <c r="O32" s="207">
        <v>24.66</v>
      </c>
    </row>
    <row r="33" spans="1:16" s="178" customFormat="1" ht="12.75" x14ac:dyDescent="0.2">
      <c r="B33" s="820"/>
      <c r="C33" s="225" t="s">
        <v>64</v>
      </c>
      <c r="D33" s="192">
        <f>SUM(E33:F33)</f>
        <v>0</v>
      </c>
      <c r="E33" s="226"/>
      <c r="F33" s="227"/>
      <c r="G33" s="228"/>
      <c r="H33" s="229"/>
      <c r="I33" s="226"/>
      <c r="J33" s="226">
        <v>60</v>
      </c>
      <c r="K33" s="206"/>
      <c r="L33" s="206"/>
      <c r="M33" s="206"/>
      <c r="N33" s="206"/>
      <c r="O33" s="230"/>
    </row>
    <row r="34" spans="1:16" s="178" customFormat="1" ht="12.75" x14ac:dyDescent="0.2">
      <c r="B34" s="821"/>
      <c r="C34" s="219" t="s">
        <v>65</v>
      </c>
      <c r="D34" s="217">
        <f t="shared" si="1"/>
        <v>0</v>
      </c>
      <c r="E34" s="199"/>
      <c r="F34" s="220"/>
      <c r="G34" s="213"/>
      <c r="H34" s="214"/>
      <c r="I34" s="199"/>
      <c r="J34" s="199">
        <v>14</v>
      </c>
      <c r="K34" s="199"/>
      <c r="L34" s="199"/>
      <c r="M34" s="199"/>
      <c r="N34" s="199"/>
      <c r="O34" s="220"/>
    </row>
    <row r="35" spans="1:16" s="178" customFormat="1" ht="12.75" x14ac:dyDescent="0.2">
      <c r="A35" s="179"/>
      <c r="B35" s="802" t="s">
        <v>50</v>
      </c>
      <c r="C35" s="803"/>
      <c r="D35" s="68">
        <f t="shared" ref="D35:O35" si="2">SUM(D11:D34)</f>
        <v>1349197.5</v>
      </c>
      <c r="E35" s="88">
        <f t="shared" si="2"/>
        <v>334150</v>
      </c>
      <c r="F35" s="92">
        <f t="shared" si="2"/>
        <v>1015047.5</v>
      </c>
      <c r="G35" s="68">
        <f t="shared" si="2"/>
        <v>1259.8499999999999</v>
      </c>
      <c r="H35" s="88">
        <f t="shared" si="2"/>
        <v>0</v>
      </c>
      <c r="I35" s="88">
        <f t="shared" si="2"/>
        <v>518.83000000000004</v>
      </c>
      <c r="J35" s="88">
        <f t="shared" si="2"/>
        <v>6684.7550000000001</v>
      </c>
      <c r="K35" s="88">
        <f t="shared" si="2"/>
        <v>0</v>
      </c>
      <c r="L35" s="88"/>
      <c r="M35" s="88"/>
      <c r="N35" s="88">
        <f t="shared" si="2"/>
        <v>1028.0278999999998</v>
      </c>
      <c r="O35" s="92">
        <f t="shared" si="2"/>
        <v>67.182999999999993</v>
      </c>
      <c r="P35" s="215"/>
    </row>
    <row r="36" spans="1:16" s="178" customFormat="1" ht="12.75" x14ac:dyDescent="0.2">
      <c r="A36" s="179"/>
      <c r="B36" s="829" t="s">
        <v>68</v>
      </c>
      <c r="C36" s="232" t="s">
        <v>155</v>
      </c>
      <c r="D36" s="192">
        <f>SUM(E36:F36)</f>
        <v>91709</v>
      </c>
      <c r="E36" s="221">
        <v>91709</v>
      </c>
      <c r="F36" s="222"/>
      <c r="G36" s="223"/>
      <c r="H36" s="224"/>
      <c r="I36" s="221"/>
      <c r="J36" s="221"/>
      <c r="K36" s="221"/>
      <c r="L36" s="221"/>
      <c r="M36" s="221"/>
      <c r="N36" s="221"/>
      <c r="O36" s="222">
        <v>1.0509999999999999</v>
      </c>
    </row>
    <row r="37" spans="1:16" s="178" customFormat="1" ht="12.75" x14ac:dyDescent="0.2">
      <c r="A37" s="179"/>
      <c r="B37" s="830"/>
      <c r="C37" s="232" t="s">
        <v>83</v>
      </c>
      <c r="D37" s="192">
        <f>SUM(E37:F37)</f>
        <v>0</v>
      </c>
      <c r="E37" s="221"/>
      <c r="F37" s="222"/>
      <c r="G37" s="223"/>
      <c r="H37" s="224"/>
      <c r="I37" s="221"/>
      <c r="J37" s="221"/>
      <c r="K37" s="221"/>
      <c r="L37" s="221"/>
      <c r="M37" s="221"/>
      <c r="N37" s="221"/>
      <c r="O37" s="222"/>
    </row>
    <row r="38" spans="1:16" s="178" customFormat="1" ht="12.75" x14ac:dyDescent="0.2">
      <c r="A38" s="179"/>
      <c r="B38" s="830"/>
      <c r="C38" s="219" t="s">
        <v>67</v>
      </c>
      <c r="D38" s="192">
        <f>SUM(E38:F38)</f>
        <v>490500</v>
      </c>
      <c r="E38" s="221">
        <v>490500</v>
      </c>
      <c r="F38" s="222"/>
      <c r="G38" s="223"/>
      <c r="H38" s="224"/>
      <c r="I38" s="221"/>
      <c r="J38" s="221">
        <v>981</v>
      </c>
      <c r="K38" s="221"/>
      <c r="L38" s="221"/>
      <c r="M38" s="221"/>
      <c r="N38" s="221"/>
      <c r="O38" s="222"/>
    </row>
    <row r="39" spans="1:16" s="178" customFormat="1" ht="12.75" customHeight="1" x14ac:dyDescent="0.2">
      <c r="A39" s="179"/>
      <c r="B39" s="830"/>
      <c r="C39" s="225" t="s">
        <v>69</v>
      </c>
      <c r="D39" s="233">
        <f>SUM(E39:F39)</f>
        <v>0</v>
      </c>
      <c r="E39" s="221"/>
      <c r="F39" s="222"/>
      <c r="G39" s="223"/>
      <c r="H39" s="224"/>
      <c r="I39" s="221"/>
      <c r="J39" s="221"/>
      <c r="K39" s="221"/>
      <c r="L39" s="221"/>
      <c r="M39" s="221"/>
      <c r="N39" s="221"/>
      <c r="O39" s="222"/>
    </row>
    <row r="40" spans="1:16" s="178" customFormat="1" ht="12.75" customHeight="1" x14ac:dyDescent="0.2">
      <c r="A40" s="179"/>
      <c r="B40" s="830"/>
      <c r="C40" s="205" t="s">
        <v>53</v>
      </c>
      <c r="D40" s="233">
        <f>SUM(E40:F40)</f>
        <v>0</v>
      </c>
      <c r="E40" s="189"/>
      <c r="F40" s="207"/>
      <c r="G40" s="208"/>
      <c r="H40" s="209"/>
      <c r="I40" s="189"/>
      <c r="J40" s="189">
        <v>128.589</v>
      </c>
      <c r="K40" s="221"/>
      <c r="L40" s="221"/>
      <c r="M40" s="221"/>
      <c r="N40" s="189">
        <v>14.21</v>
      </c>
      <c r="O40" s="207">
        <v>0.1</v>
      </c>
    </row>
    <row r="41" spans="1:16" s="178" customFormat="1" ht="12.75" x14ac:dyDescent="0.2">
      <c r="B41" s="830"/>
      <c r="C41" s="205" t="s">
        <v>54</v>
      </c>
      <c r="D41" s="233">
        <f t="shared" ref="D41:D55" si="3">SUM(E41:F41)</f>
        <v>12588904.670000002</v>
      </c>
      <c r="E41" s="189">
        <v>12509037.070000002</v>
      </c>
      <c r="F41" s="207">
        <v>79867.600000000006</v>
      </c>
      <c r="G41" s="208">
        <v>279043</v>
      </c>
      <c r="H41" s="209"/>
      <c r="I41" s="189">
        <v>22058</v>
      </c>
      <c r="J41" s="189">
        <v>14096.769</v>
      </c>
      <c r="K41" s="189">
        <v>23868.400000000001</v>
      </c>
      <c r="L41" s="189"/>
      <c r="M41" s="189">
        <f>+K41-L41</f>
        <v>23868.400000000001</v>
      </c>
      <c r="N41" s="189"/>
      <c r="O41" s="207"/>
    </row>
    <row r="42" spans="1:16" s="178" customFormat="1" ht="12.75" x14ac:dyDescent="0.2">
      <c r="B42" s="830"/>
      <c r="C42" s="205" t="s">
        <v>47</v>
      </c>
      <c r="D42" s="233">
        <f t="shared" si="3"/>
        <v>97010</v>
      </c>
      <c r="E42" s="189">
        <v>28900</v>
      </c>
      <c r="F42" s="207">
        <v>68110</v>
      </c>
      <c r="G42" s="208"/>
      <c r="H42" s="209"/>
      <c r="I42" s="189"/>
      <c r="J42" s="189">
        <v>55</v>
      </c>
      <c r="K42" s="189">
        <v>8275</v>
      </c>
      <c r="L42" s="189"/>
      <c r="M42" s="189">
        <f>+K42-L42</f>
        <v>8275</v>
      </c>
      <c r="N42" s="189"/>
      <c r="O42" s="207">
        <v>3.5</v>
      </c>
    </row>
    <row r="43" spans="1:16" s="178" customFormat="1" ht="12.75" x14ac:dyDescent="0.2">
      <c r="B43" s="830"/>
      <c r="C43" s="205" t="s">
        <v>70</v>
      </c>
      <c r="D43" s="233">
        <f t="shared" si="3"/>
        <v>17428105.219999999</v>
      </c>
      <c r="E43" s="189">
        <v>17428105.219999999</v>
      </c>
      <c r="F43" s="207"/>
      <c r="G43" s="208"/>
      <c r="H43" s="209"/>
      <c r="I43" s="189"/>
      <c r="J43" s="189">
        <v>56577.048999999999</v>
      </c>
      <c r="K43" s="189"/>
      <c r="L43" s="189"/>
      <c r="M43" s="189"/>
      <c r="N43" s="189"/>
      <c r="O43" s="207"/>
    </row>
    <row r="44" spans="1:16" s="178" customFormat="1" ht="12.75" x14ac:dyDescent="0.2">
      <c r="B44" s="830"/>
      <c r="C44" s="205" t="s">
        <v>71</v>
      </c>
      <c r="D44" s="233">
        <f t="shared" si="3"/>
        <v>152540</v>
      </c>
      <c r="E44" s="189">
        <v>152540</v>
      </c>
      <c r="F44" s="207"/>
      <c r="G44" s="208"/>
      <c r="H44" s="209"/>
      <c r="I44" s="189"/>
      <c r="J44" s="189">
        <v>67.3</v>
      </c>
      <c r="K44" s="189"/>
      <c r="L44" s="189"/>
      <c r="M44" s="189"/>
      <c r="N44" s="189"/>
      <c r="O44" s="207"/>
    </row>
    <row r="45" spans="1:16" s="178" customFormat="1" ht="12.75" x14ac:dyDescent="0.2">
      <c r="B45" s="830"/>
      <c r="C45" s="205" t="s">
        <v>81</v>
      </c>
      <c r="D45" s="233">
        <f t="shared" si="3"/>
        <v>975420</v>
      </c>
      <c r="E45" s="189">
        <v>975420</v>
      </c>
      <c r="F45" s="207"/>
      <c r="G45" s="208"/>
      <c r="H45" s="209"/>
      <c r="I45" s="189"/>
      <c r="J45" s="189">
        <v>2544</v>
      </c>
      <c r="K45" s="189"/>
      <c r="L45" s="189"/>
      <c r="M45" s="189"/>
      <c r="N45" s="189"/>
      <c r="O45" s="207"/>
    </row>
    <row r="46" spans="1:16" s="178" customFormat="1" ht="12.75" x14ac:dyDescent="0.2">
      <c r="B46" s="830"/>
      <c r="C46" s="205" t="s">
        <v>72</v>
      </c>
      <c r="D46" s="233">
        <f t="shared" si="3"/>
        <v>320696.01</v>
      </c>
      <c r="E46" s="189">
        <v>320696.01</v>
      </c>
      <c r="F46" s="207"/>
      <c r="G46" s="208"/>
      <c r="H46" s="209"/>
      <c r="I46" s="189"/>
      <c r="J46" s="189">
        <v>212.06399999999999</v>
      </c>
      <c r="K46" s="189"/>
      <c r="L46" s="189"/>
      <c r="M46" s="189"/>
      <c r="N46" s="189"/>
      <c r="O46" s="207"/>
    </row>
    <row r="47" spans="1:16" s="178" customFormat="1" ht="12.75" x14ac:dyDescent="0.2">
      <c r="B47" s="830"/>
      <c r="C47" s="205" t="s">
        <v>73</v>
      </c>
      <c r="D47" s="233">
        <f t="shared" si="3"/>
        <v>19232543.600000001</v>
      </c>
      <c r="E47" s="189">
        <v>19230060.400000002</v>
      </c>
      <c r="F47" s="207">
        <v>2483.1999999999998</v>
      </c>
      <c r="G47" s="208"/>
      <c r="H47" s="209"/>
      <c r="I47" s="189"/>
      <c r="J47" s="189">
        <v>66000.006999999998</v>
      </c>
      <c r="K47" s="189">
        <v>1718.8</v>
      </c>
      <c r="L47" s="189">
        <v>613</v>
      </c>
      <c r="M47" s="189">
        <f>+K47-L47</f>
        <v>1105.8</v>
      </c>
      <c r="N47" s="189"/>
      <c r="O47" s="207"/>
    </row>
    <row r="48" spans="1:16" s="178" customFormat="1" ht="12.75" x14ac:dyDescent="0.2">
      <c r="B48" s="830"/>
      <c r="C48" s="205" t="s">
        <v>74</v>
      </c>
      <c r="D48" s="233">
        <f t="shared" si="3"/>
        <v>2285306.1</v>
      </c>
      <c r="E48" s="189">
        <v>2285306.1</v>
      </c>
      <c r="F48" s="207"/>
      <c r="G48" s="208"/>
      <c r="H48" s="209"/>
      <c r="I48" s="189">
        <v>10723.19</v>
      </c>
      <c r="J48" s="189">
        <v>716.95</v>
      </c>
      <c r="K48" s="189"/>
      <c r="L48" s="189"/>
      <c r="M48" s="189"/>
      <c r="N48" s="189"/>
      <c r="O48" s="234"/>
    </row>
    <row r="49" spans="1:16" s="178" customFormat="1" ht="12.75" x14ac:dyDescent="0.2">
      <c r="B49" s="830"/>
      <c r="C49" s="205" t="s">
        <v>75</v>
      </c>
      <c r="D49" s="233">
        <f t="shared" si="3"/>
        <v>7069299</v>
      </c>
      <c r="E49" s="189">
        <v>7069299</v>
      </c>
      <c r="F49" s="207"/>
      <c r="G49" s="208"/>
      <c r="H49" s="209"/>
      <c r="I49" s="189">
        <v>4024.73</v>
      </c>
      <c r="J49" s="189">
        <v>4425.8539999999994</v>
      </c>
      <c r="K49" s="189"/>
      <c r="L49" s="189"/>
      <c r="M49" s="189"/>
      <c r="N49" s="189"/>
      <c r="O49" s="207"/>
    </row>
    <row r="50" spans="1:16" s="178" customFormat="1" ht="12.75" x14ac:dyDescent="0.2">
      <c r="B50" s="830"/>
      <c r="C50" s="205" t="s">
        <v>76</v>
      </c>
      <c r="D50" s="233">
        <f t="shared" si="3"/>
        <v>60459.4</v>
      </c>
      <c r="E50" s="189">
        <v>60459.4</v>
      </c>
      <c r="F50" s="207"/>
      <c r="G50" s="208"/>
      <c r="H50" s="209"/>
      <c r="I50" s="189"/>
      <c r="J50" s="189">
        <v>1370.87</v>
      </c>
      <c r="K50" s="189"/>
      <c r="L50" s="189"/>
      <c r="M50" s="189"/>
      <c r="N50" s="189"/>
      <c r="O50" s="207"/>
    </row>
    <row r="51" spans="1:16" s="178" customFormat="1" ht="12.75" x14ac:dyDescent="0.2">
      <c r="B51" s="830"/>
      <c r="C51" s="205" t="s">
        <v>77</v>
      </c>
      <c r="D51" s="233">
        <f t="shared" si="3"/>
        <v>17978.510000000002</v>
      </c>
      <c r="E51" s="189">
        <v>17978.510000000002</v>
      </c>
      <c r="F51" s="207"/>
      <c r="G51" s="208"/>
      <c r="H51" s="209"/>
      <c r="I51" s="189"/>
      <c r="J51" s="189">
        <v>530</v>
      </c>
      <c r="K51" s="189"/>
      <c r="L51" s="189"/>
      <c r="M51" s="189"/>
      <c r="N51" s="189"/>
      <c r="O51" s="207"/>
    </row>
    <row r="52" spans="1:16" s="178" customFormat="1" ht="12.75" x14ac:dyDescent="0.2">
      <c r="B52" s="830"/>
      <c r="C52" s="205" t="s">
        <v>78</v>
      </c>
      <c r="D52" s="233">
        <f t="shared" si="3"/>
        <v>774323</v>
      </c>
      <c r="E52" s="189">
        <v>774323</v>
      </c>
      <c r="F52" s="207"/>
      <c r="G52" s="208"/>
      <c r="H52" s="209"/>
      <c r="I52" s="189">
        <v>3000</v>
      </c>
      <c r="J52" s="189">
        <v>74837.279999999999</v>
      </c>
      <c r="K52" s="189"/>
      <c r="L52" s="189"/>
      <c r="M52" s="189"/>
      <c r="N52" s="189"/>
      <c r="O52" s="207"/>
    </row>
    <row r="53" spans="1:16" s="178" customFormat="1" ht="12.75" x14ac:dyDescent="0.2">
      <c r="B53" s="830"/>
      <c r="C53" s="205" t="s">
        <v>64</v>
      </c>
      <c r="D53" s="233">
        <f t="shared" si="3"/>
        <v>15458.28</v>
      </c>
      <c r="E53" s="189">
        <v>15458.28</v>
      </c>
      <c r="F53" s="207"/>
      <c r="G53" s="208"/>
      <c r="H53" s="209"/>
      <c r="I53" s="189"/>
      <c r="J53" s="189">
        <v>500</v>
      </c>
      <c r="K53" s="189"/>
      <c r="L53" s="189"/>
      <c r="M53" s="189"/>
      <c r="N53" s="189"/>
      <c r="O53" s="207"/>
    </row>
    <row r="54" spans="1:16" s="178" customFormat="1" ht="12.75" x14ac:dyDescent="0.2">
      <c r="B54" s="830"/>
      <c r="C54" s="205" t="s">
        <v>79</v>
      </c>
      <c r="D54" s="233">
        <f t="shared" si="3"/>
        <v>1045850.66</v>
      </c>
      <c r="E54" s="189">
        <v>1045850.66</v>
      </c>
      <c r="F54" s="207"/>
      <c r="G54" s="208"/>
      <c r="H54" s="209"/>
      <c r="I54" s="189"/>
      <c r="J54" s="189">
        <v>85213.073999999993</v>
      </c>
      <c r="K54" s="189"/>
      <c r="L54" s="189"/>
      <c r="M54" s="189"/>
      <c r="N54" s="189"/>
      <c r="O54" s="207"/>
    </row>
    <row r="55" spans="1:16" s="178" customFormat="1" ht="12.75" x14ac:dyDescent="0.2">
      <c r="B55" s="830"/>
      <c r="C55" s="235" t="s">
        <v>80</v>
      </c>
      <c r="D55" s="236">
        <f t="shared" si="3"/>
        <v>7280</v>
      </c>
      <c r="E55" s="206">
        <v>7280</v>
      </c>
      <c r="F55" s="230"/>
      <c r="G55" s="237"/>
      <c r="H55" s="238"/>
      <c r="I55" s="206"/>
      <c r="J55" s="206">
        <v>4160</v>
      </c>
      <c r="K55" s="206">
        <v>89.1</v>
      </c>
      <c r="L55" s="206">
        <v>89.1</v>
      </c>
      <c r="M55" s="189">
        <f>+K55-L55</f>
        <v>0</v>
      </c>
      <c r="N55" s="206"/>
      <c r="O55" s="230"/>
      <c r="P55" s="215"/>
    </row>
    <row r="56" spans="1:16" s="178" customFormat="1" ht="12.75" x14ac:dyDescent="0.2">
      <c r="A56" s="179"/>
      <c r="B56" s="802" t="s">
        <v>50</v>
      </c>
      <c r="C56" s="803"/>
      <c r="D56" s="68">
        <f>SUM(D36:D55)</f>
        <v>62653383.449999996</v>
      </c>
      <c r="E56" s="88">
        <f t="shared" ref="E56:O56" si="4">SUM(E36:E55)</f>
        <v>62502922.649999999</v>
      </c>
      <c r="F56" s="92">
        <f t="shared" si="4"/>
        <v>150460.80000000002</v>
      </c>
      <c r="G56" s="68">
        <f t="shared" si="4"/>
        <v>279043</v>
      </c>
      <c r="H56" s="88">
        <f t="shared" si="4"/>
        <v>0</v>
      </c>
      <c r="I56" s="88">
        <f t="shared" si="4"/>
        <v>39805.920000000006</v>
      </c>
      <c r="J56" s="88">
        <f t="shared" si="4"/>
        <v>312415.80599999998</v>
      </c>
      <c r="K56" s="88">
        <f t="shared" si="4"/>
        <v>33951.300000000003</v>
      </c>
      <c r="L56" s="88">
        <f t="shared" si="4"/>
        <v>702.1</v>
      </c>
      <c r="M56" s="88">
        <f t="shared" si="4"/>
        <v>33249.200000000004</v>
      </c>
      <c r="N56" s="88">
        <f t="shared" si="4"/>
        <v>14.21</v>
      </c>
      <c r="O56" s="92">
        <f t="shared" si="4"/>
        <v>4.6509999999999998</v>
      </c>
      <c r="P56" s="215"/>
    </row>
    <row r="57" spans="1:16" s="178" customFormat="1" ht="12.75" x14ac:dyDescent="0.2">
      <c r="A57" s="179"/>
      <c r="B57" s="819" t="s">
        <v>84</v>
      </c>
      <c r="C57" s="198" t="s">
        <v>56</v>
      </c>
      <c r="D57" s="233">
        <f>SUM(E57:F57)</f>
        <v>93554.34</v>
      </c>
      <c r="E57" s="93">
        <v>80830.3</v>
      </c>
      <c r="F57" s="239">
        <v>12724.04</v>
      </c>
      <c r="G57" s="240"/>
      <c r="H57" s="241"/>
      <c r="I57" s="97"/>
      <c r="J57" s="226">
        <v>401.02</v>
      </c>
      <c r="K57" s="242">
        <v>5615</v>
      </c>
      <c r="L57" s="242"/>
      <c r="M57" s="189">
        <f>+K57-L57</f>
        <v>5615</v>
      </c>
      <c r="N57" s="97"/>
      <c r="O57" s="100"/>
    </row>
    <row r="58" spans="1:16" s="178" customFormat="1" ht="12.75" x14ac:dyDescent="0.2">
      <c r="A58" s="179"/>
      <c r="B58" s="821"/>
      <c r="C58" s="243" t="s">
        <v>85</v>
      </c>
      <c r="D58" s="233">
        <f>SUM(E58:F58)</f>
        <v>7500</v>
      </c>
      <c r="E58" s="101"/>
      <c r="F58" s="239">
        <v>7500</v>
      </c>
      <c r="G58" s="244"/>
      <c r="H58" s="245"/>
      <c r="I58" s="158"/>
      <c r="J58" s="203"/>
      <c r="K58" s="136">
        <v>2250</v>
      </c>
      <c r="L58" s="136"/>
      <c r="M58" s="189">
        <f>+K58-L58</f>
        <v>2250</v>
      </c>
      <c r="N58" s="158"/>
      <c r="O58" s="108"/>
    </row>
    <row r="59" spans="1:16" s="178" customFormat="1" ht="12.75" x14ac:dyDescent="0.2">
      <c r="A59" s="179"/>
      <c r="B59" s="802" t="s">
        <v>50</v>
      </c>
      <c r="C59" s="803"/>
      <c r="D59" s="68">
        <f>SUM(D57:D58)</f>
        <v>101054.34</v>
      </c>
      <c r="E59" s="88">
        <f t="shared" ref="E59:O59" si="5">SUM(E57:E58)</f>
        <v>80830.3</v>
      </c>
      <c r="F59" s="92">
        <f t="shared" si="5"/>
        <v>20224.04</v>
      </c>
      <c r="G59" s="68">
        <f t="shared" si="5"/>
        <v>0</v>
      </c>
      <c r="H59" s="88">
        <f t="shared" si="5"/>
        <v>0</v>
      </c>
      <c r="I59" s="88">
        <f t="shared" si="5"/>
        <v>0</v>
      </c>
      <c r="J59" s="88">
        <f t="shared" si="5"/>
        <v>401.02</v>
      </c>
      <c r="K59" s="88">
        <f t="shared" si="5"/>
        <v>7865</v>
      </c>
      <c r="L59" s="88">
        <f t="shared" si="5"/>
        <v>0</v>
      </c>
      <c r="M59" s="88">
        <f t="shared" si="5"/>
        <v>7865</v>
      </c>
      <c r="N59" s="88">
        <f t="shared" si="5"/>
        <v>0</v>
      </c>
      <c r="O59" s="92">
        <f t="shared" si="5"/>
        <v>0</v>
      </c>
      <c r="P59" s="215"/>
    </row>
    <row r="60" spans="1:16" s="178" customFormat="1" ht="12.75" x14ac:dyDescent="0.2">
      <c r="A60" s="179"/>
      <c r="B60" s="819" t="s">
        <v>86</v>
      </c>
      <c r="C60" s="198" t="s">
        <v>77</v>
      </c>
      <c r="D60" s="233">
        <f>SUM(E60:F60)</f>
        <v>0</v>
      </c>
      <c r="E60" s="189"/>
      <c r="F60" s="207"/>
      <c r="G60" s="208"/>
      <c r="H60" s="209"/>
      <c r="I60" s="189"/>
      <c r="J60" s="189"/>
      <c r="K60" s="189">
        <v>30</v>
      </c>
      <c r="L60" s="189">
        <v>30</v>
      </c>
      <c r="M60" s="221">
        <f>K60-L60</f>
        <v>0</v>
      </c>
      <c r="N60" s="189"/>
      <c r="O60" s="207"/>
    </row>
    <row r="61" spans="1:16" s="178" customFormat="1" ht="12.75" x14ac:dyDescent="0.2">
      <c r="A61" s="179"/>
      <c r="B61" s="820"/>
      <c r="C61" s="198" t="s">
        <v>80</v>
      </c>
      <c r="D61" s="233">
        <f>SUM(E61:F61)</f>
        <v>0</v>
      </c>
      <c r="E61" s="189"/>
      <c r="F61" s="207"/>
      <c r="G61" s="208"/>
      <c r="H61" s="209"/>
      <c r="I61" s="189"/>
      <c r="J61" s="189"/>
      <c r="K61" s="189">
        <v>0.9</v>
      </c>
      <c r="L61" s="189">
        <v>0.9</v>
      </c>
      <c r="M61" s="221">
        <f>K61-L61</f>
        <v>0</v>
      </c>
      <c r="N61" s="189"/>
      <c r="O61" s="207"/>
    </row>
    <row r="62" spans="1:16" s="178" customFormat="1" ht="12.75" x14ac:dyDescent="0.2">
      <c r="A62" s="179"/>
      <c r="B62" s="820"/>
      <c r="C62" s="205" t="s">
        <v>156</v>
      </c>
      <c r="D62" s="233">
        <f>SUM(E62:F62)</f>
        <v>0</v>
      </c>
      <c r="E62" s="189"/>
      <c r="F62" s="207"/>
      <c r="G62" s="208"/>
      <c r="H62" s="209"/>
      <c r="I62" s="189"/>
      <c r="J62" s="189"/>
      <c r="K62" s="189">
        <v>5</v>
      </c>
      <c r="L62" s="189">
        <v>5</v>
      </c>
      <c r="M62" s="221">
        <f>K62-L62</f>
        <v>0</v>
      </c>
      <c r="N62" s="189"/>
      <c r="O62" s="207"/>
    </row>
    <row r="63" spans="1:16" s="178" customFormat="1" ht="12.75" x14ac:dyDescent="0.2">
      <c r="A63" s="179"/>
      <c r="B63" s="820"/>
      <c r="C63" s="205" t="s">
        <v>157</v>
      </c>
      <c r="D63" s="233">
        <f>SUM(E63:F63)</f>
        <v>0</v>
      </c>
      <c r="E63" s="189"/>
      <c r="F63" s="207"/>
      <c r="G63" s="208"/>
      <c r="H63" s="209"/>
      <c r="I63" s="189"/>
      <c r="J63" s="189"/>
      <c r="K63" s="189">
        <v>100</v>
      </c>
      <c r="L63" s="189">
        <v>100</v>
      </c>
      <c r="M63" s="221">
        <f>K63-L63</f>
        <v>0</v>
      </c>
      <c r="N63" s="189"/>
      <c r="O63" s="207"/>
    </row>
    <row r="64" spans="1:16" s="178" customFormat="1" ht="12.75" x14ac:dyDescent="0.2">
      <c r="B64" s="820"/>
      <c r="C64" s="198" t="s">
        <v>54</v>
      </c>
      <c r="D64" s="233">
        <f t="shared" ref="D64:D75" si="6">SUM(E64:F64)</f>
        <v>379816.01000000007</v>
      </c>
      <c r="E64" s="189">
        <v>3235.01</v>
      </c>
      <c r="F64" s="207">
        <v>376581.00000000006</v>
      </c>
      <c r="G64" s="208"/>
      <c r="H64" s="209"/>
      <c r="I64" s="189"/>
      <c r="J64" s="189">
        <v>14.07</v>
      </c>
      <c r="K64" s="189">
        <v>121000</v>
      </c>
      <c r="L64" s="189"/>
      <c r="M64" s="189">
        <f>+K64-L64</f>
        <v>121000</v>
      </c>
      <c r="N64" s="189"/>
      <c r="O64" s="207"/>
    </row>
    <row r="65" spans="1:16" s="178" customFormat="1" ht="12.75" x14ac:dyDescent="0.2">
      <c r="B65" s="820"/>
      <c r="C65" s="205" t="s">
        <v>56</v>
      </c>
      <c r="D65" s="233">
        <f t="shared" si="6"/>
        <v>5903.52</v>
      </c>
      <c r="E65" s="189"/>
      <c r="F65" s="207">
        <v>5903.52</v>
      </c>
      <c r="G65" s="208"/>
      <c r="H65" s="209"/>
      <c r="I65" s="189"/>
      <c r="J65" s="189"/>
      <c r="K65" s="189">
        <v>580</v>
      </c>
      <c r="L65" s="189"/>
      <c r="M65" s="189">
        <f>+K65-L65</f>
        <v>580</v>
      </c>
      <c r="N65" s="189"/>
      <c r="O65" s="207"/>
    </row>
    <row r="66" spans="1:16" s="178" customFormat="1" ht="12.75" x14ac:dyDescent="0.2">
      <c r="B66" s="820"/>
      <c r="C66" s="205" t="s">
        <v>47</v>
      </c>
      <c r="D66" s="233">
        <f t="shared" si="6"/>
        <v>240971.42</v>
      </c>
      <c r="E66" s="189">
        <v>4200</v>
      </c>
      <c r="F66" s="207">
        <v>236771.42</v>
      </c>
      <c r="G66" s="208"/>
      <c r="H66" s="209"/>
      <c r="I66" s="189"/>
      <c r="J66" s="189">
        <v>6</v>
      </c>
      <c r="K66" s="189">
        <v>25609</v>
      </c>
      <c r="L66" s="189"/>
      <c r="M66" s="189">
        <f>+K66-L66</f>
        <v>25609</v>
      </c>
      <c r="N66" s="189"/>
      <c r="O66" s="207"/>
    </row>
    <row r="67" spans="1:16" s="178" customFormat="1" ht="12.75" x14ac:dyDescent="0.2">
      <c r="B67" s="820"/>
      <c r="C67" s="205" t="s">
        <v>87</v>
      </c>
      <c r="D67" s="233">
        <f t="shared" si="6"/>
        <v>2500</v>
      </c>
      <c r="E67" s="189"/>
      <c r="F67" s="207">
        <v>2500</v>
      </c>
      <c r="G67" s="208"/>
      <c r="H67" s="209"/>
      <c r="I67" s="189"/>
      <c r="J67" s="189"/>
      <c r="K67" s="189">
        <v>100</v>
      </c>
      <c r="L67" s="189"/>
      <c r="M67" s="189">
        <f>+K67-L67</f>
        <v>100</v>
      </c>
      <c r="N67" s="189"/>
      <c r="O67" s="207"/>
    </row>
    <row r="68" spans="1:16" s="178" customFormat="1" ht="12.75" x14ac:dyDescent="0.2">
      <c r="B68" s="820"/>
      <c r="C68" s="205" t="s">
        <v>88</v>
      </c>
      <c r="D68" s="233">
        <f t="shared" si="6"/>
        <v>750</v>
      </c>
      <c r="E68" s="189"/>
      <c r="F68" s="207">
        <v>750</v>
      </c>
      <c r="G68" s="208"/>
      <c r="H68" s="209"/>
      <c r="I68" s="189"/>
      <c r="J68" s="189"/>
      <c r="K68" s="189">
        <v>50</v>
      </c>
      <c r="L68" s="189"/>
      <c r="M68" s="189">
        <f>+K68-L68</f>
        <v>50</v>
      </c>
      <c r="N68" s="189"/>
      <c r="O68" s="207"/>
    </row>
    <row r="69" spans="1:16" s="178" customFormat="1" ht="12.75" x14ac:dyDescent="0.2">
      <c r="B69" s="820"/>
      <c r="C69" s="235" t="s">
        <v>90</v>
      </c>
      <c r="D69" s="233">
        <f t="shared" si="6"/>
        <v>0</v>
      </c>
      <c r="E69" s="231"/>
      <c r="F69" s="246"/>
      <c r="G69" s="247"/>
      <c r="H69" s="248"/>
      <c r="I69" s="231"/>
      <c r="J69" s="231"/>
      <c r="K69" s="231"/>
      <c r="L69" s="231"/>
      <c r="M69" s="231"/>
      <c r="N69" s="231"/>
      <c r="O69" s="246"/>
    </row>
    <row r="70" spans="1:16" s="178" customFormat="1" ht="12.75" x14ac:dyDescent="0.2">
      <c r="B70" s="820"/>
      <c r="C70" s="210" t="s">
        <v>91</v>
      </c>
      <c r="D70" s="233">
        <f t="shared" si="6"/>
        <v>23750</v>
      </c>
      <c r="E70" s="231"/>
      <c r="F70" s="246">
        <v>23750</v>
      </c>
      <c r="G70" s="247"/>
      <c r="H70" s="248"/>
      <c r="I70" s="231"/>
      <c r="J70" s="231"/>
      <c r="K70" s="231">
        <v>250</v>
      </c>
      <c r="L70" s="231"/>
      <c r="M70" s="189">
        <f>+K70-L70</f>
        <v>250</v>
      </c>
      <c r="N70" s="231"/>
      <c r="O70" s="246"/>
    </row>
    <row r="71" spans="1:16" s="178" customFormat="1" ht="12.75" x14ac:dyDescent="0.2">
      <c r="B71" s="820"/>
      <c r="C71" s="219" t="s">
        <v>92</v>
      </c>
      <c r="D71" s="233">
        <f t="shared" si="6"/>
        <v>0</v>
      </c>
      <c r="E71" s="206"/>
      <c r="F71" s="230"/>
      <c r="G71" s="237"/>
      <c r="H71" s="238"/>
      <c r="I71" s="206"/>
      <c r="J71" s="206"/>
      <c r="K71" s="206"/>
      <c r="L71" s="206"/>
      <c r="M71" s="206"/>
      <c r="N71" s="206"/>
      <c r="O71" s="230"/>
    </row>
    <row r="72" spans="1:16" s="178" customFormat="1" ht="12.75" x14ac:dyDescent="0.2">
      <c r="B72" s="820"/>
      <c r="C72" s="219" t="s">
        <v>93</v>
      </c>
      <c r="D72" s="233">
        <f t="shared" si="6"/>
        <v>550</v>
      </c>
      <c r="E72" s="221"/>
      <c r="F72" s="222">
        <v>550</v>
      </c>
      <c r="G72" s="223"/>
      <c r="H72" s="224"/>
      <c r="I72" s="221"/>
      <c r="J72" s="221"/>
      <c r="K72" s="221">
        <v>55</v>
      </c>
      <c r="L72" s="221"/>
      <c r="M72" s="189">
        <f>+K72-L72</f>
        <v>55</v>
      </c>
      <c r="N72" s="221"/>
      <c r="O72" s="222"/>
    </row>
    <row r="73" spans="1:16" s="178" customFormat="1" ht="12.75" x14ac:dyDescent="0.2">
      <c r="B73" s="820"/>
      <c r="C73" s="232" t="s">
        <v>94</v>
      </c>
      <c r="D73" s="233">
        <f t="shared" si="6"/>
        <v>0</v>
      </c>
      <c r="E73" s="221"/>
      <c r="F73" s="222"/>
      <c r="G73" s="223"/>
      <c r="H73" s="224"/>
      <c r="I73" s="221"/>
      <c r="J73" s="221"/>
      <c r="K73" s="221"/>
      <c r="L73" s="221"/>
      <c r="M73" s="221"/>
      <c r="N73" s="221"/>
      <c r="O73" s="222"/>
    </row>
    <row r="74" spans="1:16" s="178" customFormat="1" ht="12.75" x14ac:dyDescent="0.2">
      <c r="B74" s="820"/>
      <c r="C74" s="210" t="s">
        <v>74</v>
      </c>
      <c r="D74" s="233">
        <f t="shared" si="6"/>
        <v>0</v>
      </c>
      <c r="E74" s="221"/>
      <c r="F74" s="222">
        <v>0</v>
      </c>
      <c r="G74" s="223"/>
      <c r="H74" s="224"/>
      <c r="I74" s="221"/>
      <c r="J74" s="221"/>
      <c r="K74" s="221">
        <v>180</v>
      </c>
      <c r="L74" s="221">
        <v>180</v>
      </c>
      <c r="M74" s="221">
        <f>K74-L74</f>
        <v>0</v>
      </c>
      <c r="N74" s="221"/>
      <c r="O74" s="222"/>
    </row>
    <row r="75" spans="1:16" s="178" customFormat="1" ht="12.75" x14ac:dyDescent="0.2">
      <c r="B75" s="820"/>
      <c r="C75" s="219" t="s">
        <v>53</v>
      </c>
      <c r="D75" s="233">
        <f t="shared" si="6"/>
        <v>0</v>
      </c>
      <c r="E75" s="199"/>
      <c r="F75" s="220"/>
      <c r="G75" s="213"/>
      <c r="H75" s="214"/>
      <c r="I75" s="199"/>
      <c r="J75" s="199"/>
      <c r="K75" s="199"/>
      <c r="L75" s="199"/>
      <c r="M75" s="199"/>
      <c r="N75" s="199"/>
      <c r="O75" s="220"/>
    </row>
    <row r="76" spans="1:16" s="178" customFormat="1" ht="12.75" x14ac:dyDescent="0.2">
      <c r="B76" s="821"/>
      <c r="C76" s="235" t="s">
        <v>158</v>
      </c>
      <c r="D76" s="236">
        <f>E76+F76</f>
        <v>52999.98</v>
      </c>
      <c r="E76" s="206"/>
      <c r="F76" s="230">
        <v>52999.98</v>
      </c>
      <c r="G76" s="237"/>
      <c r="H76" s="238"/>
      <c r="I76" s="206"/>
      <c r="J76" s="206"/>
      <c r="K76" s="206">
        <v>6019.98</v>
      </c>
      <c r="L76" s="206">
        <v>5064</v>
      </c>
      <c r="M76" s="221">
        <f>K76-L76</f>
        <v>955.97999999999956</v>
      </c>
      <c r="N76" s="206"/>
      <c r="O76" s="220"/>
    </row>
    <row r="77" spans="1:16" s="178" customFormat="1" ht="12.75" x14ac:dyDescent="0.2">
      <c r="A77" s="249"/>
      <c r="B77" s="822" t="s">
        <v>50</v>
      </c>
      <c r="C77" s="803"/>
      <c r="D77" s="68">
        <f>SUM(D60:D76)</f>
        <v>707240.93</v>
      </c>
      <c r="E77" s="88">
        <f>SUM(E64:E75)</f>
        <v>7435.01</v>
      </c>
      <c r="F77" s="92">
        <f>SUM(F64:F76)</f>
        <v>699805.92</v>
      </c>
      <c r="G77" s="68">
        <f>SUM(G64:G75)</f>
        <v>0</v>
      </c>
      <c r="H77" s="88">
        <f>SUM(H64:H75)</f>
        <v>0</v>
      </c>
      <c r="I77" s="88">
        <f>SUM(I64:I75)</f>
        <v>0</v>
      </c>
      <c r="J77" s="88">
        <f>SUM(J64:J75)</f>
        <v>20.07</v>
      </c>
      <c r="K77" s="88">
        <f>SUM(K60:K76)</f>
        <v>153979.88</v>
      </c>
      <c r="L77" s="88">
        <f>SUM(L60:L76)</f>
        <v>5379.9</v>
      </c>
      <c r="M77" s="88">
        <f>SUM(M60:M76)</f>
        <v>148599.98000000001</v>
      </c>
      <c r="N77" s="88">
        <f>SUM(N64:N75)</f>
        <v>0</v>
      </c>
      <c r="O77" s="92">
        <f>SUM(O64:O75)</f>
        <v>0</v>
      </c>
      <c r="P77" s="215"/>
    </row>
    <row r="78" spans="1:16" s="178" customFormat="1" ht="18.75" customHeight="1" thickBot="1" x14ac:dyDescent="0.25">
      <c r="A78" s="179"/>
      <c r="B78" s="804" t="s">
        <v>95</v>
      </c>
      <c r="C78" s="805"/>
      <c r="D78" s="250">
        <f t="shared" ref="D78:O78" si="7">D10+D35+D56+D59+D77</f>
        <v>65750966.229999997</v>
      </c>
      <c r="E78" s="251">
        <f t="shared" si="7"/>
        <v>62925337.959999993</v>
      </c>
      <c r="F78" s="252">
        <f t="shared" si="7"/>
        <v>2825628.27</v>
      </c>
      <c r="G78" s="250">
        <f t="shared" si="7"/>
        <v>280302.84999999998</v>
      </c>
      <c r="H78" s="251">
        <f t="shared" si="7"/>
        <v>0</v>
      </c>
      <c r="I78" s="251">
        <f t="shared" si="7"/>
        <v>40324.750000000007</v>
      </c>
      <c r="J78" s="251">
        <f t="shared" si="7"/>
        <v>320030.65100000001</v>
      </c>
      <c r="K78" s="251">
        <f t="shared" si="7"/>
        <v>199793.24</v>
      </c>
      <c r="L78" s="251">
        <f t="shared" si="7"/>
        <v>6082</v>
      </c>
      <c r="M78" s="251">
        <f>+M77+M59+M56+M35+M10</f>
        <v>193711.24000000002</v>
      </c>
      <c r="N78" s="251">
        <f t="shared" si="7"/>
        <v>1042.2378999999999</v>
      </c>
      <c r="O78" s="252">
        <f t="shared" si="7"/>
        <v>71.833999999999989</v>
      </c>
    </row>
    <row r="79" spans="1:16" s="178" customFormat="1" ht="20.25" customHeight="1" thickTop="1" thickBot="1" x14ac:dyDescent="0.25">
      <c r="A79" s="179"/>
      <c r="B79" s="806" t="s">
        <v>96</v>
      </c>
      <c r="C79" s="807"/>
      <c r="D79" s="253">
        <v>627390655.14999902</v>
      </c>
      <c r="E79" s="148">
        <v>64602557.489999995</v>
      </c>
      <c r="F79" s="150">
        <v>562788097.70000005</v>
      </c>
      <c r="G79" s="253">
        <v>280302.84999999998</v>
      </c>
      <c r="H79" s="148">
        <v>29369</v>
      </c>
      <c r="I79" s="148">
        <v>40327.229999999996</v>
      </c>
      <c r="J79" s="148">
        <v>319521.64</v>
      </c>
      <c r="K79" s="148">
        <v>287501559.17999995</v>
      </c>
      <c r="L79" s="148">
        <v>10677.38</v>
      </c>
      <c r="M79" s="148">
        <v>287490881.80123693</v>
      </c>
      <c r="N79" s="148">
        <v>1042.24</v>
      </c>
      <c r="O79" s="150">
        <v>72.52</v>
      </c>
      <c r="P79" s="215"/>
    </row>
    <row r="80" spans="1:16" s="178" customFormat="1" ht="12" thickTop="1" x14ac:dyDescent="0.2">
      <c r="A80" s="179"/>
      <c r="B80" s="179"/>
      <c r="C80" s="179"/>
      <c r="D80" s="179"/>
      <c r="E80" s="179"/>
      <c r="F80" s="179"/>
      <c r="G80" s="179"/>
      <c r="H80" s="254"/>
      <c r="I80" s="179"/>
      <c r="J80" s="179"/>
      <c r="K80" s="254"/>
      <c r="L80" s="254"/>
      <c r="M80" s="254"/>
      <c r="N80" s="179"/>
      <c r="O80" s="179"/>
    </row>
    <row r="81" spans="1:15" s="178" customFormat="1" ht="12" x14ac:dyDescent="0.2">
      <c r="A81" s="179"/>
      <c r="B81" s="255" t="s">
        <v>97</v>
      </c>
      <c r="C81" s="179"/>
      <c r="D81" s="179"/>
      <c r="E81" s="179"/>
      <c r="F81" s="179"/>
      <c r="G81" s="179"/>
      <c r="H81" s="254"/>
      <c r="I81" s="179"/>
      <c r="J81" s="179"/>
      <c r="K81" s="254"/>
      <c r="L81" s="179"/>
      <c r="M81" s="254"/>
      <c r="N81" s="179"/>
      <c r="O81" s="179"/>
    </row>
    <row r="82" spans="1:15" s="178" customFormat="1" x14ac:dyDescent="0.2">
      <c r="A82" s="179"/>
      <c r="B82" s="179"/>
      <c r="C82" s="179"/>
      <c r="D82" s="179"/>
      <c r="E82" s="179"/>
      <c r="F82" s="179"/>
      <c r="H82" s="179"/>
      <c r="K82" s="254"/>
      <c r="L82" s="179"/>
      <c r="M82" s="179"/>
      <c r="N82" s="179"/>
      <c r="O82" s="179"/>
    </row>
    <row r="83" spans="1:15" s="178" customFormat="1" x14ac:dyDescent="0.2">
      <c r="A83" s="179"/>
      <c r="B83" s="179"/>
      <c r="C83" s="179"/>
      <c r="D83" s="179"/>
      <c r="E83" s="179"/>
      <c r="F83" s="179"/>
      <c r="G83" s="179"/>
      <c r="H83" s="254"/>
      <c r="I83" s="179"/>
      <c r="J83" s="179"/>
      <c r="K83" s="254"/>
      <c r="L83" s="179"/>
      <c r="M83" s="179"/>
      <c r="N83" s="179"/>
      <c r="O83" s="179"/>
    </row>
    <row r="84" spans="1:15" s="178" customFormat="1" x14ac:dyDescent="0.2">
      <c r="A84" s="179"/>
      <c r="B84" s="179"/>
      <c r="C84" s="179"/>
      <c r="D84" s="179"/>
      <c r="E84" s="179"/>
      <c r="F84" s="179"/>
      <c r="G84" s="179"/>
      <c r="H84" s="254"/>
      <c r="I84" s="179"/>
      <c r="J84" s="179"/>
      <c r="K84" s="254"/>
      <c r="L84" s="254"/>
      <c r="M84" s="254"/>
      <c r="N84" s="179"/>
      <c r="O84" s="179"/>
    </row>
    <row r="85" spans="1:15" s="178" customFormat="1" x14ac:dyDescent="0.2">
      <c r="A85" s="179"/>
      <c r="B85" s="179"/>
      <c r="C85" s="179"/>
      <c r="D85" s="179"/>
      <c r="E85" s="179"/>
      <c r="F85" s="179"/>
      <c r="G85" s="179"/>
      <c r="H85" s="254"/>
      <c r="I85" s="179"/>
      <c r="J85" s="179"/>
      <c r="K85" s="254"/>
      <c r="L85" s="254"/>
      <c r="M85" s="254"/>
      <c r="N85" s="179"/>
      <c r="O85" s="179"/>
    </row>
    <row r="86" spans="1:15" s="178" customFormat="1" x14ac:dyDescent="0.2">
      <c r="A86" s="179"/>
      <c r="B86" s="179"/>
      <c r="C86" s="179"/>
      <c r="D86" s="179"/>
      <c r="E86" s="179"/>
      <c r="F86" s="179"/>
      <c r="G86" s="179"/>
      <c r="H86" s="179"/>
      <c r="I86" s="179"/>
      <c r="J86" s="179"/>
      <c r="K86" s="254"/>
      <c r="L86" s="254"/>
      <c r="M86" s="254"/>
      <c r="N86" s="179"/>
      <c r="O86" s="179"/>
    </row>
    <row r="87" spans="1:15" s="178" customFormat="1" x14ac:dyDescent="0.2">
      <c r="A87" s="179"/>
      <c r="B87" s="179"/>
      <c r="C87" s="179"/>
      <c r="D87" s="179"/>
      <c r="E87" s="179"/>
      <c r="F87" s="179"/>
      <c r="G87" s="179"/>
      <c r="H87" s="254"/>
      <c r="I87" s="179"/>
      <c r="J87" s="179"/>
      <c r="K87" s="254"/>
      <c r="L87" s="254"/>
      <c r="M87" s="254"/>
      <c r="N87" s="179"/>
      <c r="O87" s="179"/>
    </row>
    <row r="88" spans="1:15" s="178" customFormat="1" x14ac:dyDescent="0.2">
      <c r="A88" s="179"/>
      <c r="B88" s="179"/>
      <c r="C88" s="179"/>
      <c r="D88" s="179"/>
      <c r="E88" s="179"/>
      <c r="F88" s="179"/>
      <c r="G88" s="179"/>
      <c r="H88" s="254"/>
      <c r="I88" s="179"/>
      <c r="J88" s="179"/>
      <c r="K88" s="254"/>
      <c r="L88" s="254"/>
      <c r="M88" s="254"/>
      <c r="N88" s="179"/>
      <c r="O88" s="179"/>
    </row>
    <row r="89" spans="1:15" s="178" customFormat="1" x14ac:dyDescent="0.2">
      <c r="A89" s="179"/>
      <c r="B89" s="179"/>
      <c r="C89" s="179"/>
      <c r="D89" s="179"/>
      <c r="E89" s="179"/>
      <c r="F89" s="179"/>
      <c r="G89" s="179"/>
      <c r="H89" s="254"/>
      <c r="I89" s="179"/>
      <c r="J89" s="179"/>
      <c r="K89" s="254"/>
      <c r="L89" s="254"/>
      <c r="M89" s="254"/>
      <c r="N89" s="179"/>
      <c r="O89" s="179"/>
    </row>
    <row r="90" spans="1:15" s="178" customFormat="1" x14ac:dyDescent="0.2">
      <c r="A90" s="179"/>
      <c r="B90" s="179"/>
      <c r="C90" s="179"/>
      <c r="D90" s="179"/>
      <c r="E90" s="179"/>
      <c r="F90" s="179"/>
      <c r="G90" s="179"/>
      <c r="H90" s="254"/>
      <c r="I90" s="179"/>
      <c r="J90" s="179"/>
      <c r="K90" s="254"/>
      <c r="L90" s="254"/>
      <c r="M90" s="254"/>
      <c r="N90" s="179"/>
      <c r="O90" s="179"/>
    </row>
    <row r="91" spans="1:15" s="178" customFormat="1" x14ac:dyDescent="0.2">
      <c r="A91" s="179"/>
      <c r="B91" s="179"/>
      <c r="C91" s="179"/>
      <c r="D91" s="179"/>
      <c r="E91" s="179"/>
      <c r="F91" s="179"/>
      <c r="G91" s="179"/>
      <c r="H91" s="254"/>
      <c r="I91" s="179"/>
      <c r="J91" s="179"/>
      <c r="K91" s="254"/>
      <c r="L91" s="254"/>
      <c r="M91" s="254"/>
      <c r="N91" s="179"/>
      <c r="O91" s="179"/>
    </row>
    <row r="92" spans="1:15" s="178" customFormat="1" x14ac:dyDescent="0.2">
      <c r="A92" s="179"/>
      <c r="B92" s="179"/>
      <c r="C92" s="179"/>
      <c r="D92" s="179"/>
      <c r="E92" s="179"/>
      <c r="F92" s="179"/>
      <c r="G92" s="179"/>
      <c r="H92" s="254"/>
      <c r="I92" s="179"/>
      <c r="J92" s="179"/>
      <c r="K92" s="254"/>
      <c r="L92" s="254"/>
      <c r="M92" s="254"/>
      <c r="N92" s="179"/>
      <c r="O92" s="179"/>
    </row>
    <row r="93" spans="1:15" s="178" customFormat="1" x14ac:dyDescent="0.2">
      <c r="A93" s="179"/>
      <c r="B93" s="179"/>
      <c r="C93" s="179"/>
      <c r="D93" s="179"/>
      <c r="E93" s="179"/>
      <c r="F93" s="179"/>
      <c r="G93" s="179"/>
      <c r="H93" s="254"/>
      <c r="I93" s="179"/>
      <c r="J93" s="179"/>
      <c r="K93" s="254"/>
      <c r="L93" s="254"/>
      <c r="M93" s="254"/>
      <c r="N93" s="179"/>
      <c r="O93" s="179"/>
    </row>
    <row r="94" spans="1:15" s="178" customFormat="1" x14ac:dyDescent="0.2">
      <c r="A94" s="179"/>
      <c r="B94" s="179"/>
      <c r="C94" s="179"/>
      <c r="D94" s="179"/>
      <c r="E94" s="179"/>
      <c r="F94" s="179"/>
      <c r="G94" s="179"/>
      <c r="H94" s="254"/>
      <c r="I94" s="179"/>
      <c r="J94" s="179"/>
      <c r="K94" s="254"/>
      <c r="L94" s="254"/>
      <c r="M94" s="254"/>
      <c r="N94" s="179"/>
      <c r="O94" s="179"/>
    </row>
    <row r="95" spans="1:15" s="178" customFormat="1" x14ac:dyDescent="0.2">
      <c r="A95" s="179"/>
      <c r="B95" s="179"/>
      <c r="C95" s="179"/>
      <c r="D95" s="179"/>
      <c r="E95" s="179"/>
      <c r="F95" s="179"/>
      <c r="G95" s="179"/>
      <c r="H95" s="254"/>
      <c r="I95" s="179"/>
      <c r="J95" s="179"/>
      <c r="K95" s="254"/>
      <c r="L95" s="254"/>
      <c r="M95" s="254"/>
      <c r="N95" s="179"/>
      <c r="O95" s="179"/>
    </row>
    <row r="96" spans="1:15" s="178" customFormat="1" x14ac:dyDescent="0.2">
      <c r="A96" s="179"/>
      <c r="B96" s="179"/>
      <c r="C96" s="179"/>
      <c r="D96" s="179"/>
      <c r="E96" s="179"/>
      <c r="F96" s="179"/>
      <c r="G96" s="179"/>
      <c r="H96" s="254"/>
      <c r="I96" s="179"/>
      <c r="J96" s="179"/>
      <c r="K96" s="254"/>
      <c r="L96" s="254"/>
      <c r="M96" s="254"/>
      <c r="N96" s="179"/>
      <c r="O96" s="179"/>
    </row>
    <row r="97" spans="1:15" s="178" customFormat="1" x14ac:dyDescent="0.2">
      <c r="A97" s="179"/>
      <c r="B97" s="179"/>
      <c r="C97" s="179"/>
      <c r="D97" s="179"/>
      <c r="E97" s="179"/>
      <c r="F97" s="179"/>
      <c r="G97" s="179"/>
      <c r="H97" s="254"/>
      <c r="I97" s="179"/>
      <c r="J97" s="179"/>
      <c r="K97" s="254"/>
      <c r="L97" s="254"/>
      <c r="M97" s="254"/>
      <c r="N97" s="179"/>
      <c r="O97" s="179"/>
    </row>
    <row r="98" spans="1:15" s="178" customFormat="1" x14ac:dyDescent="0.2">
      <c r="A98" s="179"/>
      <c r="B98" s="179"/>
      <c r="C98" s="179"/>
      <c r="D98" s="179"/>
      <c r="E98" s="179"/>
      <c r="F98" s="179"/>
      <c r="G98" s="179"/>
      <c r="H98" s="254"/>
      <c r="I98" s="179"/>
      <c r="J98" s="179"/>
      <c r="K98" s="254"/>
      <c r="L98" s="254"/>
      <c r="M98" s="254"/>
      <c r="N98" s="179"/>
      <c r="O98" s="179"/>
    </row>
    <row r="99" spans="1:15" s="178" customFormat="1" x14ac:dyDescent="0.2">
      <c r="A99" s="179"/>
      <c r="B99" s="179"/>
      <c r="C99" s="179"/>
      <c r="D99" s="179"/>
      <c r="E99" s="179"/>
      <c r="F99" s="179"/>
      <c r="G99" s="179"/>
      <c r="H99" s="254"/>
      <c r="I99" s="179"/>
      <c r="J99" s="179"/>
      <c r="K99" s="254"/>
      <c r="L99" s="254"/>
      <c r="M99" s="254"/>
      <c r="N99" s="179"/>
      <c r="O99" s="179"/>
    </row>
    <row r="100" spans="1:15" s="178" customFormat="1" x14ac:dyDescent="0.2">
      <c r="A100" s="179"/>
      <c r="B100" s="179"/>
      <c r="C100" s="179"/>
      <c r="D100" s="179"/>
      <c r="E100" s="179"/>
      <c r="F100" s="179"/>
      <c r="G100" s="179"/>
      <c r="H100" s="254"/>
      <c r="I100" s="179"/>
      <c r="J100" s="179"/>
      <c r="K100" s="254"/>
      <c r="L100" s="254"/>
      <c r="M100" s="254"/>
      <c r="N100" s="179"/>
      <c r="O100" s="179"/>
    </row>
    <row r="101" spans="1:15" s="178" customFormat="1" x14ac:dyDescent="0.2">
      <c r="A101" s="179"/>
      <c r="B101" s="179"/>
      <c r="C101" s="179"/>
      <c r="D101" s="179"/>
      <c r="E101" s="179"/>
      <c r="F101" s="179"/>
      <c r="G101" s="179"/>
      <c r="H101" s="254"/>
      <c r="I101" s="179"/>
      <c r="J101" s="179"/>
      <c r="K101" s="254"/>
      <c r="L101" s="254"/>
      <c r="M101" s="254"/>
      <c r="N101" s="179"/>
      <c r="O101" s="179"/>
    </row>
    <row r="102" spans="1:15" s="178" customFormat="1" x14ac:dyDescent="0.2">
      <c r="A102" s="179"/>
      <c r="B102" s="179"/>
      <c r="C102" s="179"/>
      <c r="D102" s="179"/>
      <c r="E102" s="179"/>
      <c r="F102" s="179"/>
      <c r="G102" s="179"/>
      <c r="H102" s="254"/>
      <c r="I102" s="179"/>
      <c r="J102" s="179"/>
      <c r="K102" s="254"/>
      <c r="L102" s="254"/>
      <c r="M102" s="254"/>
      <c r="N102" s="179"/>
      <c r="O102" s="179"/>
    </row>
    <row r="103" spans="1:15" s="178" customFormat="1" x14ac:dyDescent="0.2">
      <c r="A103" s="179"/>
      <c r="B103" s="179"/>
      <c r="C103" s="179"/>
      <c r="D103" s="179"/>
      <c r="E103" s="179"/>
      <c r="F103" s="179"/>
      <c r="G103" s="179"/>
      <c r="H103" s="254"/>
      <c r="I103" s="179"/>
      <c r="J103" s="179"/>
      <c r="K103" s="254"/>
      <c r="L103" s="254"/>
      <c r="M103" s="254"/>
      <c r="N103" s="179"/>
      <c r="O103" s="179"/>
    </row>
    <row r="104" spans="1:15" s="178" customFormat="1" x14ac:dyDescent="0.2">
      <c r="A104" s="179"/>
      <c r="B104" s="179"/>
      <c r="C104" s="179"/>
      <c r="D104" s="179"/>
      <c r="E104" s="179"/>
      <c r="F104" s="179"/>
      <c r="G104" s="179"/>
      <c r="H104" s="254"/>
      <c r="I104" s="179"/>
      <c r="J104" s="179"/>
      <c r="K104" s="254"/>
      <c r="L104" s="254"/>
      <c r="M104" s="254"/>
      <c r="N104" s="179"/>
      <c r="O104" s="179"/>
    </row>
    <row r="105" spans="1:15" s="178" customFormat="1" x14ac:dyDescent="0.2">
      <c r="A105" s="179"/>
      <c r="B105" s="179"/>
      <c r="C105" s="179"/>
      <c r="D105" s="179"/>
      <c r="E105" s="179"/>
      <c r="F105" s="179"/>
      <c r="G105" s="179"/>
      <c r="H105" s="254"/>
      <c r="I105" s="179"/>
      <c r="J105" s="179"/>
      <c r="K105" s="254"/>
      <c r="L105" s="254"/>
      <c r="M105" s="254"/>
      <c r="N105" s="179"/>
      <c r="O105" s="179"/>
    </row>
    <row r="106" spans="1:15" s="178" customFormat="1" x14ac:dyDescent="0.2">
      <c r="A106" s="179"/>
      <c r="B106" s="179"/>
      <c r="C106" s="179"/>
      <c r="D106" s="179"/>
      <c r="E106" s="179"/>
      <c r="F106" s="179"/>
      <c r="G106" s="179"/>
      <c r="H106" s="254"/>
      <c r="I106" s="179"/>
      <c r="J106" s="179"/>
      <c r="K106" s="254"/>
      <c r="L106" s="254"/>
      <c r="M106" s="254"/>
      <c r="N106" s="179"/>
      <c r="O106" s="179"/>
    </row>
    <row r="107" spans="1:15" s="178" customFormat="1" x14ac:dyDescent="0.2">
      <c r="A107" s="179"/>
      <c r="B107" s="179"/>
      <c r="C107" s="179"/>
      <c r="D107" s="179"/>
      <c r="E107" s="179"/>
      <c r="F107" s="179"/>
      <c r="G107" s="179"/>
      <c r="H107" s="254"/>
      <c r="I107" s="179"/>
      <c r="J107" s="179"/>
      <c r="K107" s="254"/>
      <c r="L107" s="254"/>
      <c r="M107" s="254"/>
      <c r="N107" s="179"/>
      <c r="O107" s="179"/>
    </row>
    <row r="108" spans="1:15" s="178" customFormat="1" x14ac:dyDescent="0.2">
      <c r="A108" s="179"/>
      <c r="B108" s="179"/>
      <c r="C108" s="179"/>
      <c r="D108" s="179"/>
      <c r="E108" s="179"/>
      <c r="F108" s="179"/>
      <c r="G108" s="179"/>
      <c r="H108" s="254"/>
      <c r="I108" s="179"/>
      <c r="J108" s="179"/>
      <c r="K108" s="254"/>
      <c r="L108" s="254"/>
      <c r="M108" s="254"/>
      <c r="N108" s="179"/>
      <c r="O108" s="179"/>
    </row>
    <row r="109" spans="1:15" s="178" customFormat="1" x14ac:dyDescent="0.2">
      <c r="A109" s="179"/>
      <c r="B109" s="179"/>
      <c r="C109" s="179"/>
      <c r="D109" s="179"/>
      <c r="E109" s="179"/>
      <c r="F109" s="179"/>
      <c r="G109" s="179"/>
      <c r="H109" s="254"/>
      <c r="I109" s="179"/>
      <c r="J109" s="179"/>
      <c r="K109" s="254"/>
      <c r="L109" s="254"/>
      <c r="M109" s="254"/>
      <c r="N109" s="179"/>
      <c r="O109" s="179"/>
    </row>
    <row r="110" spans="1:15" s="178" customFormat="1" x14ac:dyDescent="0.2">
      <c r="A110" s="179"/>
      <c r="B110" s="179"/>
      <c r="C110" s="179"/>
      <c r="D110" s="179"/>
      <c r="E110" s="179"/>
      <c r="F110" s="179"/>
      <c r="G110" s="179"/>
      <c r="H110" s="254"/>
      <c r="I110" s="179"/>
      <c r="J110" s="179"/>
      <c r="K110" s="254"/>
      <c r="L110" s="254"/>
      <c r="M110" s="254"/>
      <c r="N110" s="179"/>
      <c r="O110" s="179"/>
    </row>
    <row r="111" spans="1:15" s="178" customFormat="1" x14ac:dyDescent="0.2">
      <c r="A111" s="179"/>
      <c r="B111" s="179"/>
      <c r="C111" s="179"/>
      <c r="D111" s="179"/>
      <c r="E111" s="179"/>
      <c r="F111" s="179"/>
      <c r="G111" s="179"/>
      <c r="H111" s="254"/>
      <c r="I111" s="179"/>
      <c r="J111" s="179"/>
      <c r="K111" s="254"/>
      <c r="L111" s="254"/>
      <c r="M111" s="254"/>
      <c r="N111" s="179"/>
      <c r="O111" s="179"/>
    </row>
    <row r="112" spans="1:15" s="178" customFormat="1" x14ac:dyDescent="0.2">
      <c r="A112" s="179"/>
      <c r="B112" s="179"/>
      <c r="C112" s="179"/>
      <c r="D112" s="179"/>
      <c r="E112" s="179"/>
      <c r="F112" s="179"/>
      <c r="G112" s="179"/>
      <c r="H112" s="254"/>
      <c r="I112" s="179"/>
      <c r="J112" s="179"/>
      <c r="K112" s="254"/>
      <c r="L112" s="254"/>
      <c r="M112" s="254"/>
      <c r="N112" s="179"/>
      <c r="O112" s="179"/>
    </row>
    <row r="113" spans="1:15" s="178" customFormat="1" x14ac:dyDescent="0.2">
      <c r="A113" s="179"/>
      <c r="B113" s="179"/>
      <c r="C113" s="179"/>
      <c r="D113" s="179"/>
      <c r="E113" s="179"/>
      <c r="F113" s="179"/>
      <c r="G113" s="179"/>
      <c r="H113" s="254"/>
      <c r="I113" s="179"/>
      <c r="J113" s="179"/>
      <c r="K113" s="254"/>
      <c r="L113" s="254"/>
      <c r="M113" s="254"/>
      <c r="N113" s="179"/>
      <c r="O113" s="179"/>
    </row>
    <row r="114" spans="1:15" s="178" customFormat="1" x14ac:dyDescent="0.2">
      <c r="A114" s="179"/>
      <c r="B114" s="179"/>
      <c r="C114" s="179"/>
      <c r="D114" s="179"/>
      <c r="E114" s="179"/>
      <c r="F114" s="179"/>
      <c r="G114" s="179"/>
      <c r="H114" s="254"/>
      <c r="I114" s="179"/>
      <c r="J114" s="179"/>
      <c r="K114" s="254"/>
      <c r="L114" s="254"/>
      <c r="M114" s="254"/>
      <c r="N114" s="179"/>
      <c r="O114" s="179"/>
    </row>
    <row r="115" spans="1:15" s="178" customFormat="1" x14ac:dyDescent="0.2">
      <c r="A115" s="179"/>
      <c r="B115" s="179"/>
      <c r="C115" s="179"/>
      <c r="D115" s="179"/>
      <c r="E115" s="179"/>
      <c r="F115" s="179"/>
      <c r="G115" s="179"/>
      <c r="H115" s="254"/>
      <c r="I115" s="179"/>
      <c r="J115" s="179"/>
      <c r="K115" s="254"/>
      <c r="L115" s="254"/>
      <c r="M115" s="254"/>
      <c r="N115" s="179"/>
      <c r="O115" s="179"/>
    </row>
    <row r="116" spans="1:15" s="178" customFormat="1" x14ac:dyDescent="0.2">
      <c r="A116" s="179"/>
      <c r="B116" s="179"/>
      <c r="C116" s="179"/>
      <c r="D116" s="179"/>
      <c r="E116" s="179"/>
      <c r="F116" s="179"/>
      <c r="G116" s="179"/>
      <c r="H116" s="254"/>
      <c r="I116" s="179"/>
      <c r="J116" s="179"/>
      <c r="K116" s="254"/>
      <c r="L116" s="254"/>
      <c r="M116" s="254"/>
      <c r="N116" s="179"/>
      <c r="O116" s="179"/>
    </row>
    <row r="117" spans="1:15" s="178" customFormat="1" x14ac:dyDescent="0.2">
      <c r="A117" s="179"/>
      <c r="B117" s="179"/>
      <c r="C117" s="179"/>
      <c r="D117" s="179"/>
      <c r="E117" s="179"/>
      <c r="F117" s="179"/>
      <c r="G117" s="179"/>
      <c r="H117" s="254"/>
      <c r="I117" s="179"/>
      <c r="J117" s="179"/>
      <c r="K117" s="254"/>
      <c r="L117" s="254"/>
      <c r="M117" s="254"/>
      <c r="N117" s="179"/>
      <c r="O117" s="179"/>
    </row>
    <row r="118" spans="1:15" s="178" customFormat="1" x14ac:dyDescent="0.2">
      <c r="A118" s="179"/>
      <c r="B118" s="179"/>
      <c r="C118" s="179"/>
      <c r="D118" s="179"/>
      <c r="E118" s="179"/>
      <c r="F118" s="179"/>
      <c r="G118" s="179"/>
      <c r="H118" s="254"/>
      <c r="I118" s="179"/>
      <c r="J118" s="179"/>
      <c r="K118" s="254"/>
      <c r="L118" s="254"/>
      <c r="M118" s="254"/>
      <c r="N118" s="179"/>
      <c r="O118" s="179"/>
    </row>
    <row r="119" spans="1:15" s="178" customFormat="1" x14ac:dyDescent="0.2">
      <c r="A119" s="179"/>
      <c r="B119" s="179"/>
      <c r="C119" s="179"/>
      <c r="D119" s="179"/>
      <c r="E119" s="179"/>
      <c r="F119" s="179"/>
      <c r="G119" s="179"/>
      <c r="H119" s="254"/>
      <c r="I119" s="179"/>
      <c r="J119" s="179"/>
      <c r="K119" s="254"/>
      <c r="L119" s="254"/>
      <c r="M119" s="254"/>
      <c r="N119" s="179"/>
      <c r="O119" s="179"/>
    </row>
    <row r="120" spans="1:15" s="178" customFormat="1" x14ac:dyDescent="0.2">
      <c r="A120" s="179"/>
      <c r="B120" s="179"/>
      <c r="C120" s="179"/>
      <c r="D120" s="179"/>
      <c r="E120" s="179"/>
      <c r="F120" s="179"/>
      <c r="G120" s="179"/>
      <c r="H120" s="254"/>
      <c r="I120" s="179"/>
      <c r="J120" s="179"/>
      <c r="K120" s="254"/>
      <c r="L120" s="254"/>
      <c r="M120" s="254"/>
      <c r="N120" s="179"/>
      <c r="O120" s="179"/>
    </row>
    <row r="121" spans="1:15" s="178" customFormat="1" x14ac:dyDescent="0.2">
      <c r="A121" s="179"/>
      <c r="B121" s="179"/>
      <c r="C121" s="179"/>
      <c r="D121" s="179"/>
      <c r="E121" s="179"/>
      <c r="F121" s="179"/>
      <c r="G121" s="179"/>
      <c r="H121" s="254"/>
      <c r="I121" s="179"/>
      <c r="J121" s="179"/>
      <c r="K121" s="254"/>
      <c r="L121" s="254"/>
      <c r="M121" s="254"/>
      <c r="N121" s="179"/>
      <c r="O121" s="179"/>
    </row>
    <row r="122" spans="1:15" s="178" customFormat="1" x14ac:dyDescent="0.2">
      <c r="A122" s="179"/>
      <c r="B122" s="179"/>
      <c r="C122" s="179"/>
      <c r="D122" s="179"/>
      <c r="E122" s="179"/>
      <c r="F122" s="179"/>
      <c r="G122" s="179"/>
      <c r="H122" s="254"/>
      <c r="I122" s="179"/>
      <c r="J122" s="179"/>
      <c r="K122" s="254"/>
      <c r="L122" s="254"/>
      <c r="M122" s="254"/>
      <c r="N122" s="179"/>
      <c r="O122" s="179"/>
    </row>
    <row r="123" spans="1:15" s="178" customFormat="1" x14ac:dyDescent="0.2">
      <c r="A123" s="179"/>
      <c r="B123" s="179"/>
      <c r="C123" s="179"/>
      <c r="D123" s="179"/>
      <c r="E123" s="179"/>
      <c r="F123" s="179"/>
      <c r="G123" s="179"/>
      <c r="H123" s="254"/>
      <c r="I123" s="179"/>
      <c r="J123" s="179"/>
      <c r="K123" s="254"/>
      <c r="L123" s="254"/>
      <c r="M123" s="254"/>
      <c r="N123" s="179"/>
      <c r="O123" s="179"/>
    </row>
    <row r="124" spans="1:15" s="178" customFormat="1" x14ac:dyDescent="0.2">
      <c r="A124" s="179"/>
      <c r="B124" s="179"/>
      <c r="C124" s="179"/>
      <c r="D124" s="179"/>
      <c r="E124" s="179"/>
      <c r="F124" s="179"/>
      <c r="G124" s="179"/>
      <c r="H124" s="254"/>
      <c r="I124" s="179"/>
      <c r="J124" s="179"/>
      <c r="K124" s="254"/>
      <c r="L124" s="254"/>
      <c r="M124" s="254"/>
      <c r="N124" s="179"/>
      <c r="O124" s="179"/>
    </row>
    <row r="125" spans="1:15" s="178" customFormat="1" x14ac:dyDescent="0.2">
      <c r="A125" s="179"/>
      <c r="B125" s="179"/>
      <c r="C125" s="179"/>
      <c r="D125" s="179"/>
      <c r="E125" s="179"/>
      <c r="F125" s="179"/>
      <c r="G125" s="179"/>
      <c r="H125" s="254"/>
      <c r="I125" s="179"/>
      <c r="J125" s="179"/>
      <c r="K125" s="254"/>
      <c r="L125" s="254"/>
      <c r="M125" s="254"/>
      <c r="N125" s="179"/>
      <c r="O125" s="179"/>
    </row>
    <row r="126" spans="1:15" s="178" customFormat="1" x14ac:dyDescent="0.2">
      <c r="A126" s="179"/>
      <c r="B126" s="179"/>
      <c r="C126" s="179"/>
      <c r="D126" s="256"/>
      <c r="E126" s="256"/>
      <c r="F126" s="256"/>
      <c r="G126" s="179"/>
      <c r="H126" s="254"/>
      <c r="I126" s="179"/>
      <c r="J126" s="179"/>
      <c r="K126" s="254"/>
      <c r="L126" s="254"/>
      <c r="M126" s="254"/>
      <c r="N126" s="179"/>
      <c r="O126" s="179"/>
    </row>
    <row r="127" spans="1:15" s="178" customFormat="1" x14ac:dyDescent="0.2">
      <c r="A127" s="179"/>
      <c r="B127" s="179"/>
      <c r="C127" s="179"/>
      <c r="D127" s="256"/>
      <c r="E127" s="256"/>
      <c r="F127" s="256"/>
      <c r="G127" s="179"/>
      <c r="H127" s="254"/>
      <c r="I127" s="179"/>
      <c r="J127" s="179"/>
      <c r="K127" s="254"/>
      <c r="L127" s="254"/>
      <c r="M127" s="254"/>
      <c r="N127" s="179"/>
      <c r="O127" s="179"/>
    </row>
    <row r="128" spans="1:15" s="178" customFormat="1" x14ac:dyDescent="0.2">
      <c r="A128" s="179"/>
      <c r="B128" s="179"/>
      <c r="C128" s="179"/>
      <c r="D128" s="256"/>
      <c r="E128" s="256"/>
      <c r="F128" s="256"/>
      <c r="G128" s="179"/>
      <c r="H128" s="254"/>
      <c r="I128" s="179"/>
      <c r="J128" s="179"/>
      <c r="K128" s="254"/>
      <c r="L128" s="254"/>
      <c r="M128" s="254"/>
      <c r="N128" s="179"/>
      <c r="O128" s="179"/>
    </row>
  </sheetData>
  <mergeCells count="17">
    <mergeCell ref="B57:B58"/>
    <mergeCell ref="B1:O1"/>
    <mergeCell ref="B3:B4"/>
    <mergeCell ref="C3:C4"/>
    <mergeCell ref="D3:F3"/>
    <mergeCell ref="G3:O3"/>
    <mergeCell ref="B5:B9"/>
    <mergeCell ref="B10:C10"/>
    <mergeCell ref="B11:B34"/>
    <mergeCell ref="B35:C35"/>
    <mergeCell ref="B36:B55"/>
    <mergeCell ref="B56:C56"/>
    <mergeCell ref="B59:C59"/>
    <mergeCell ref="B60:B76"/>
    <mergeCell ref="B77:C77"/>
    <mergeCell ref="B78:C78"/>
    <mergeCell ref="B79:C79"/>
  </mergeCells>
  <pageMargins left="0.19685039370078741" right="0.19685039370078741" top="0.74803149606299213" bottom="0" header="0" footer="0"/>
  <pageSetup paperSize="9" scale="40" orientation="portrait" verticalDpi="90" r:id="rId1"/>
  <headerFooter alignWithMargins="0"/>
  <ignoredErrors>
    <ignoredError sqref="D10:O10" formula="1"/>
    <ignoredError sqref="D11:O79" formula="1" formulaRange="1"/>
    <ignoredError sqref="D80:O8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19</vt:i4>
      </vt:variant>
    </vt:vector>
  </HeadingPairs>
  <TitlesOfParts>
    <vt:vector size="42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'2020'!Área_de_impresión</vt:lpstr>
      <vt:lpstr>'2021'!Área_de_impresión</vt:lpstr>
      <vt:lpstr>'2022'!Área_de_impresión</vt:lpstr>
      <vt:lpstr>'2023'!Área_de_impresión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2024-12-18T13:50:43Z</dcterms:modified>
</cp:coreProperties>
</file>